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15"/>
  </bookViews>
  <sheets>
    <sheet name="البيانات الوصفية " sheetId="24" r:id="rId1"/>
    <sheet name="المتغيرات " sheetId="25" r:id="rId2"/>
    <sheet name="التقرير نصف السنوي " sheetId="2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37" i="23" l="1"/>
  <c r="R137" i="23"/>
  <c r="Q137" i="23"/>
  <c r="P137" i="23"/>
  <c r="O137" i="23"/>
  <c r="N137" i="23"/>
  <c r="M137" i="23"/>
  <c r="L137" i="23"/>
  <c r="K137" i="23"/>
  <c r="J137" i="23"/>
  <c r="I137" i="23"/>
  <c r="H137" i="23"/>
  <c r="G137" i="23"/>
  <c r="F137" i="23"/>
  <c r="E137" i="23"/>
  <c r="D137" i="23"/>
  <c r="C137" i="23"/>
  <c r="T136" i="23"/>
  <c r="T129" i="23"/>
  <c r="T130" i="23"/>
  <c r="T131" i="23"/>
  <c r="T132" i="23"/>
  <c r="T133" i="23"/>
  <c r="T134" i="23"/>
  <c r="T135" i="23"/>
  <c r="T128" i="23"/>
  <c r="T127" i="23"/>
  <c r="S136" i="23"/>
  <c r="S129" i="23"/>
  <c r="S130" i="23"/>
  <c r="S131" i="23"/>
  <c r="S132" i="23"/>
  <c r="S133" i="23"/>
  <c r="S134" i="23"/>
  <c r="S135" i="23"/>
  <c r="S128" i="23"/>
  <c r="S127" i="23"/>
  <c r="Z119" i="23"/>
  <c r="Y119" i="23"/>
  <c r="Z118" i="23"/>
  <c r="Y118" i="23"/>
  <c r="Z117" i="23"/>
  <c r="Y117" i="23"/>
  <c r="Z116" i="23"/>
  <c r="Y116" i="23"/>
  <c r="Z115" i="23"/>
  <c r="Y115" i="23"/>
  <c r="Z114" i="23"/>
  <c r="Y114" i="23"/>
  <c r="Z113" i="23"/>
  <c r="Y113" i="23"/>
  <c r="Z112" i="23"/>
  <c r="Y112" i="23"/>
  <c r="Z111" i="23"/>
  <c r="Y111" i="23"/>
  <c r="Z110" i="23"/>
  <c r="Y110" i="23"/>
  <c r="E120" i="23"/>
  <c r="F120" i="23"/>
  <c r="G120" i="23"/>
  <c r="H120" i="23"/>
  <c r="I120" i="23"/>
  <c r="J120" i="23"/>
  <c r="K120" i="23"/>
  <c r="L120" i="23"/>
  <c r="M120" i="23"/>
  <c r="N120" i="23"/>
  <c r="O120" i="23"/>
  <c r="P120" i="23"/>
  <c r="Q120" i="23"/>
  <c r="R120" i="23"/>
  <c r="S120" i="23"/>
  <c r="T120" i="23"/>
  <c r="U120" i="23"/>
  <c r="V120" i="23"/>
  <c r="W120" i="23"/>
  <c r="X120" i="23"/>
  <c r="D120" i="23"/>
  <c r="C120" i="23"/>
  <c r="J101" i="23"/>
  <c r="Q85" i="23"/>
  <c r="R101" i="23"/>
  <c r="Q101" i="23"/>
  <c r="P101" i="23"/>
  <c r="O101" i="23"/>
  <c r="N101" i="23"/>
  <c r="M101" i="23"/>
  <c r="L101" i="23"/>
  <c r="K101" i="23"/>
  <c r="F101" i="23"/>
  <c r="G101" i="23"/>
  <c r="H101" i="23"/>
  <c r="I101" i="23"/>
  <c r="E101" i="23"/>
  <c r="D101" i="23"/>
  <c r="C101" i="23"/>
  <c r="Q84" i="23"/>
  <c r="Q83" i="23"/>
  <c r="Q82" i="23"/>
  <c r="Q81" i="23"/>
  <c r="Q80" i="23"/>
  <c r="Q79" i="23"/>
  <c r="Q78" i="23"/>
  <c r="Q77" i="23"/>
  <c r="L84" i="23"/>
  <c r="L83" i="23"/>
  <c r="L82" i="23"/>
  <c r="L81" i="23"/>
  <c r="L80" i="23"/>
  <c r="L79" i="23"/>
  <c r="L78" i="23"/>
  <c r="L77" i="23"/>
  <c r="P85" i="23"/>
  <c r="O85" i="23"/>
  <c r="N85" i="23"/>
  <c r="M85" i="23"/>
  <c r="K85" i="23"/>
  <c r="J85" i="23"/>
  <c r="I85" i="23"/>
  <c r="H85" i="23"/>
  <c r="F85" i="23"/>
  <c r="E85" i="23"/>
  <c r="D85" i="23"/>
  <c r="C85" i="23"/>
  <c r="G84" i="23"/>
  <c r="G83" i="23"/>
  <c r="G82" i="23"/>
  <c r="G81" i="23"/>
  <c r="G80" i="23"/>
  <c r="G79" i="23"/>
  <c r="G85" i="23" s="1"/>
  <c r="G78" i="23"/>
  <c r="G77" i="23"/>
  <c r="AE52" i="23"/>
  <c r="AD52" i="23"/>
  <c r="AC52" i="23"/>
  <c r="AB52" i="23"/>
  <c r="AA52" i="23"/>
  <c r="Z52" i="23"/>
  <c r="Y52" i="23"/>
  <c r="X52" i="23"/>
  <c r="W52" i="23"/>
  <c r="V52" i="23"/>
  <c r="Q52" i="23"/>
  <c r="P52" i="23"/>
  <c r="O52" i="23"/>
  <c r="N52" i="23"/>
  <c r="M52" i="23"/>
  <c r="L52" i="23"/>
  <c r="K52" i="23"/>
  <c r="J52" i="23"/>
  <c r="I52" i="23"/>
  <c r="H52" i="23"/>
  <c r="G52" i="23"/>
  <c r="F52" i="23"/>
  <c r="E52" i="23"/>
  <c r="D52" i="23"/>
  <c r="C52" i="23"/>
  <c r="AG51" i="23"/>
  <c r="AF51" i="23"/>
  <c r="AG50" i="23"/>
  <c r="AF50" i="23"/>
  <c r="AG49" i="23"/>
  <c r="AF49" i="23"/>
  <c r="AG48" i="23"/>
  <c r="AF48" i="23"/>
  <c r="AG47" i="23"/>
  <c r="AF47" i="23"/>
  <c r="AG46" i="23"/>
  <c r="AF46" i="23"/>
  <c r="AG45" i="23"/>
  <c r="AF45" i="23"/>
  <c r="AG44" i="23"/>
  <c r="AF44" i="23"/>
  <c r="T51" i="23"/>
  <c r="S51" i="23"/>
  <c r="U51" i="23" s="1"/>
  <c r="R51" i="23"/>
  <c r="T50" i="23"/>
  <c r="S50" i="23"/>
  <c r="R50" i="23"/>
  <c r="T49" i="23"/>
  <c r="S49" i="23"/>
  <c r="R49" i="23"/>
  <c r="T48" i="23"/>
  <c r="S48" i="23"/>
  <c r="T47" i="23"/>
  <c r="S47" i="23"/>
  <c r="U47" i="23" s="1"/>
  <c r="R47" i="23"/>
  <c r="T46" i="23"/>
  <c r="S46" i="23"/>
  <c r="U46" i="23" s="1"/>
  <c r="T45" i="23"/>
  <c r="S45" i="23"/>
  <c r="R45" i="23"/>
  <c r="T44" i="23"/>
  <c r="S44" i="23"/>
  <c r="U44" i="23" s="1"/>
  <c r="R44" i="23"/>
  <c r="M28" i="23"/>
  <c r="M36" i="23" s="1"/>
  <c r="N36" i="23"/>
  <c r="N35" i="23"/>
  <c r="M35" i="23"/>
  <c r="N34" i="23"/>
  <c r="M34" i="23"/>
  <c r="N33" i="23"/>
  <c r="M33" i="23"/>
  <c r="N32" i="23"/>
  <c r="M32" i="23"/>
  <c r="N31" i="23"/>
  <c r="M31" i="23"/>
  <c r="N30" i="23"/>
  <c r="M30" i="23"/>
  <c r="N29" i="23"/>
  <c r="M29" i="23"/>
  <c r="N28" i="23"/>
  <c r="I36" i="23"/>
  <c r="O36" i="23"/>
  <c r="L36" i="23"/>
  <c r="K36" i="23"/>
  <c r="J36" i="23"/>
  <c r="H36" i="23"/>
  <c r="G36" i="23"/>
  <c r="F36" i="23"/>
  <c r="E36" i="23"/>
  <c r="D36" i="23"/>
  <c r="C36" i="23"/>
  <c r="K19" i="23"/>
  <c r="J19" i="23"/>
  <c r="I19" i="23"/>
  <c r="H19" i="23"/>
  <c r="G19" i="23"/>
  <c r="E19" i="23"/>
  <c r="F19" i="23"/>
  <c r="D19" i="23"/>
  <c r="C19" i="23"/>
  <c r="U127" i="23" l="1"/>
  <c r="U132" i="23"/>
  <c r="U135" i="23"/>
  <c r="U133" i="23"/>
  <c r="U128" i="23"/>
  <c r="U129" i="23"/>
  <c r="U130" i="23"/>
  <c r="U131" i="23"/>
  <c r="U134" i="23"/>
  <c r="T137" i="23"/>
  <c r="U136" i="23"/>
  <c r="AA113" i="23"/>
  <c r="AA116" i="23"/>
  <c r="AA119" i="23"/>
  <c r="AA111" i="23"/>
  <c r="AA112" i="23"/>
  <c r="AA115" i="23"/>
  <c r="AA114" i="23"/>
  <c r="AA110" i="23"/>
  <c r="AA117" i="23"/>
  <c r="AA118" i="23"/>
  <c r="Z120" i="23"/>
  <c r="Y120" i="23"/>
  <c r="L85" i="23"/>
  <c r="AG52" i="23"/>
  <c r="AF52" i="23"/>
  <c r="U50" i="23"/>
  <c r="U45" i="23"/>
  <c r="T52" i="23"/>
  <c r="U48" i="23"/>
  <c r="S52" i="23"/>
  <c r="R52" i="23"/>
  <c r="U49" i="23"/>
  <c r="U137" i="23" l="1"/>
  <c r="AA120" i="23"/>
  <c r="U52" i="23"/>
</calcChain>
</file>

<file path=xl/sharedStrings.xml><?xml version="1.0" encoding="utf-8"?>
<sst xmlns="http://schemas.openxmlformats.org/spreadsheetml/2006/main" count="354" uniqueCount="161">
  <si>
    <t>الاجراءات الإدارية</t>
  </si>
  <si>
    <t>عدد الحيوانات المذبوحة  بالمسالخ</t>
  </si>
  <si>
    <t>لحوم الحيوانات التي تم اتلافها بالمسالخ</t>
  </si>
  <si>
    <t>انذارات</t>
  </si>
  <si>
    <t>مخالفات</t>
  </si>
  <si>
    <t>غلق</t>
  </si>
  <si>
    <t>ضبط</t>
  </si>
  <si>
    <t>افراج</t>
  </si>
  <si>
    <t xml:space="preserve">الاتلافات </t>
  </si>
  <si>
    <t>اتلاف جزئي (كجم)</t>
  </si>
  <si>
    <t>اتلاف كلي (العدد)</t>
  </si>
  <si>
    <t>جمال</t>
  </si>
  <si>
    <t>ابقار</t>
  </si>
  <si>
    <t>ماعز</t>
  </si>
  <si>
    <t>خراف</t>
  </si>
  <si>
    <t>العدد</t>
  </si>
  <si>
    <t>كجم</t>
  </si>
  <si>
    <t>إبراء</t>
  </si>
  <si>
    <t>المضيبي</t>
  </si>
  <si>
    <t>سمد الشأن</t>
  </si>
  <si>
    <t>سناو</t>
  </si>
  <si>
    <t>بدية</t>
  </si>
  <si>
    <t>القابل</t>
  </si>
  <si>
    <t>دماء والطائيين</t>
  </si>
  <si>
    <t>وادي بني خالد</t>
  </si>
  <si>
    <t>الإجمالي العام</t>
  </si>
  <si>
    <t>دوائر البلدية</t>
  </si>
  <si>
    <t>إحصائية مسالخ بلدية شمال الشرقية</t>
  </si>
  <si>
    <t>إحصائية الرقابة الغذائية والبيطرية</t>
  </si>
  <si>
    <t>أخرى</t>
  </si>
  <si>
    <t>اجمالي الحيوانات المذبوحة</t>
  </si>
  <si>
    <t>اجمالي الاتلاف الجزئي</t>
  </si>
  <si>
    <t>اجمالي الاتلاف الكلي</t>
  </si>
  <si>
    <t>ابراء</t>
  </si>
  <si>
    <t>اجمالي الاستهلاك</t>
  </si>
  <si>
    <t>لتر</t>
  </si>
  <si>
    <t>تعفير/ بودر (كجم)</t>
  </si>
  <si>
    <t>إحصائية المبيدات الحشرية وأعمال النظافة</t>
  </si>
  <si>
    <t>النظافة العامة</t>
  </si>
  <si>
    <t>عدد شحنات القمامة</t>
  </si>
  <si>
    <t>كمية المبيدات الحشرية المستهلكة خلال الشهر</t>
  </si>
  <si>
    <t>مرض</t>
  </si>
  <si>
    <t>حادث</t>
  </si>
  <si>
    <t>الحيوانات النافقة</t>
  </si>
  <si>
    <t>أبقار</t>
  </si>
  <si>
    <t>اجمالي الحيوانات النافقة</t>
  </si>
  <si>
    <t>اجمالي الحيوانات السائبة</t>
  </si>
  <si>
    <t>عدد</t>
  </si>
  <si>
    <t>إحصائية الرقابة الصحية والمهنية</t>
  </si>
  <si>
    <t>جهات أخرى</t>
  </si>
  <si>
    <t>دائرة الشؤون الصحية</t>
  </si>
  <si>
    <t xml:space="preserve">نتائج عينات الأغذية </t>
  </si>
  <si>
    <t xml:space="preserve">نتائج عينات المياه </t>
  </si>
  <si>
    <t>الحيوانات السائبة</t>
  </si>
  <si>
    <t>نوع المصدر</t>
  </si>
  <si>
    <t>اجمالي العينات</t>
  </si>
  <si>
    <t>المشروبات</t>
  </si>
  <si>
    <t>مطابقة</t>
  </si>
  <si>
    <t>غير مطابقة</t>
  </si>
  <si>
    <t>المدارس</t>
  </si>
  <si>
    <t>الرقابة الصحية والمهنية</t>
  </si>
  <si>
    <t>مصدر العينة</t>
  </si>
  <si>
    <t>الحليب ومنتجاته</t>
  </si>
  <si>
    <t>أغذية الأطفال والرضع والأغذية المعدة للحالات الخاصة</t>
  </si>
  <si>
    <t>البيض ومنتجاته/ الدهون والزيوت</t>
  </si>
  <si>
    <t>منتجات الطماطم والصلصة والخل والتوابل والأعشاب</t>
  </si>
  <si>
    <t>الحبوب والبقول ومنتجاتها</t>
  </si>
  <si>
    <t>الفواكه والخضروات</t>
  </si>
  <si>
    <t>الشيكولاته والحلوى/الجلي والمربى والمرملاد</t>
  </si>
  <si>
    <t>الأطعمة الجاهزة للأكل</t>
  </si>
  <si>
    <t>سيارات نقل المياه الصالحة للشرب</t>
  </si>
  <si>
    <t>التراخيص البلدية وعقود الايجار</t>
  </si>
  <si>
    <t>جديد</t>
  </si>
  <si>
    <t>إلغاء</t>
  </si>
  <si>
    <t>تجديد</t>
  </si>
  <si>
    <t>الرخص البلدية</t>
  </si>
  <si>
    <t>الإعلانات والمطبوعات</t>
  </si>
  <si>
    <t>عقود الايجار</t>
  </si>
  <si>
    <t>منصة إنجاز</t>
  </si>
  <si>
    <t xml:space="preserve">استمارات البحث الاجتماعي </t>
  </si>
  <si>
    <t>سومثرين</t>
  </si>
  <si>
    <t>دلتا برو</t>
  </si>
  <si>
    <t>مبيدات التضبيب الحار (الدخان) (لتر)</t>
  </si>
  <si>
    <t>مبيدات الرش (السائل) (لتر)</t>
  </si>
  <si>
    <t>دلتا موست</t>
  </si>
  <si>
    <t xml:space="preserve">سولفاك </t>
  </si>
  <si>
    <t xml:space="preserve">جيوكيلات </t>
  </si>
  <si>
    <t xml:space="preserve">سيفونكس </t>
  </si>
  <si>
    <t xml:space="preserve">دلتامثرين </t>
  </si>
  <si>
    <t>مبيدات التضبيب البارد (الرذاذ) (لتر)</t>
  </si>
  <si>
    <t xml:space="preserve">موستين </t>
  </si>
  <si>
    <t>اكواكاوثرين</t>
  </si>
  <si>
    <t>عدد المنشآت الصحية والمهنية بالولاية</t>
  </si>
  <si>
    <t>عدد المنشآت الغذائية بالولاية</t>
  </si>
  <si>
    <t>عدد المنشآت البيطرية بالولاية</t>
  </si>
  <si>
    <t xml:space="preserve">الحيوانات السائبة والنافقة </t>
  </si>
  <si>
    <t>الغرامات</t>
  </si>
  <si>
    <t>إدارية</t>
  </si>
  <si>
    <t>حجز</t>
  </si>
  <si>
    <t>اجمالي الغرامات</t>
  </si>
  <si>
    <t>الرقابة الغذائية</t>
  </si>
  <si>
    <t>الرقابة البيطرية</t>
  </si>
  <si>
    <t>الإجمالي العام للعينات</t>
  </si>
  <si>
    <t>الابار /الأفلاج</t>
  </si>
  <si>
    <t>الثلاجات</t>
  </si>
  <si>
    <t>المنشآت الغذائية</t>
  </si>
  <si>
    <t>المسالخ</t>
  </si>
  <si>
    <t>الثلج</t>
  </si>
  <si>
    <t>المياه المعبأة</t>
  </si>
  <si>
    <t>اللحوم والدواجن ومنتجاتها</t>
  </si>
  <si>
    <t xml:space="preserve"> الأسماك والقشريات ومنتجاتها</t>
  </si>
  <si>
    <t>تقرير النصف السنوي الأول لمنجزات وأعمال قسم  الرقابة والتراخيص الغذائية بدوائر البلدية بمحافظة شمال الشرقية  لعام 2025</t>
  </si>
  <si>
    <t>تقرير النصف السنوي الأول لمنجزات وأعمال قسم  الرقابة الصحية بدوائر البلدية بمحافظة شمال الشرقية لعام 2025</t>
  </si>
  <si>
    <t>تقرير النصف السنوي الأول لمنجزات وأعمال قسم  التراخيص البلدية وعقود الايجار بدوائر البلدية بمحافظة شمال الشرقية لعام 2025</t>
  </si>
  <si>
    <t>تقرير النصف السنوي الأول (يناير- يونيو) لمنجزات وأعمال دائرة الشؤون الصحية لعام 2025</t>
  </si>
  <si>
    <t>تقرير النصف السنوي الأول لنتائج عينات الأغذية والمياه بقسم المختبر بدائرة الشؤون الصحية لعام 2025</t>
  </si>
  <si>
    <t xml:space="preserve">إسم مجموعة البيانات </t>
  </si>
  <si>
    <t xml:space="preserve">وصف مجموعة البيانات  </t>
  </si>
  <si>
    <t xml:space="preserve">الفئة </t>
  </si>
  <si>
    <t xml:space="preserve">الكلمات المفتوحة </t>
  </si>
  <si>
    <t xml:space="preserve">تاريخ النشر </t>
  </si>
  <si>
    <t xml:space="preserve">إسم نقطة التواصل </t>
  </si>
  <si>
    <t xml:space="preserve">البريد الإلكتروني </t>
  </si>
  <si>
    <t xml:space="preserve">الفترة المرجعية  للبيانات </t>
  </si>
  <si>
    <t xml:space="preserve">مؤشرات إجمالية </t>
  </si>
  <si>
    <t xml:space="preserve">اللغة </t>
  </si>
  <si>
    <t xml:space="preserve">يتضمن هذا الملف بيانات وإحصائيات وأعمال جميع أقسام الشوؤن الصحية بدوائر البلدية بالمحافظة وهي إحصائيات أقسام الرقابة الغذائية والتراخيص وأقسام الرقابة الصحية والتراخيص وأقسام العقود والتراخيص  والمختبر البلدي  وإحصائيات المبيدات وأعمال النظافة و إحصائيات المسالخ البلدية </t>
  </si>
  <si>
    <t xml:space="preserve">دوائر البلديات بمحافظة شمال الشرقية </t>
  </si>
  <si>
    <t xml:space="preserve">البلدية ، إحصائيات ، الغذائية ، الصحية ، الرقابة ، التراخيص ، العقود ، المبيدات ، النظافة ، جديد ، المجموع </t>
  </si>
  <si>
    <t xml:space="preserve">تاريخ التعديل إن وجد </t>
  </si>
  <si>
    <t>isnaabi@nsg.gov.om</t>
  </si>
  <si>
    <t>إبراهيم بن سعيد الناعبي</t>
  </si>
  <si>
    <t xml:space="preserve">رقم التواصل </t>
  </si>
  <si>
    <t xml:space="preserve">صيغة الملف </t>
  </si>
  <si>
    <t xml:space="preserve">إكسل </t>
  </si>
  <si>
    <t>التغطية الجغرافية للبيانات</t>
  </si>
  <si>
    <t xml:space="preserve">ولايات محافظة شمال الشرقية </t>
  </si>
  <si>
    <t xml:space="preserve">تتضمن هذه البيانات إحصائيات أعمال أقسام الشوؤن الصحية بدوائر بلدية شمال الشرقية وأعمال المختبر </t>
  </si>
  <si>
    <t xml:space="preserve">اللغة العربية </t>
  </si>
  <si>
    <t xml:space="preserve">المصدر </t>
  </si>
  <si>
    <t xml:space="preserve">دائرة الشوؤن الصحية ببلدية شمال الشرقية </t>
  </si>
  <si>
    <t>م</t>
  </si>
  <si>
    <t xml:space="preserve">إسم المتغير </t>
  </si>
  <si>
    <t xml:space="preserve">وصف المتغير </t>
  </si>
  <si>
    <t>نوع البيانات</t>
  </si>
  <si>
    <t>مستوى الإلزامية ( إلزامي إختياري)</t>
  </si>
  <si>
    <t xml:space="preserve">الولاية </t>
  </si>
  <si>
    <t xml:space="preserve">الولاية التي يتم فيها ممارسة النشاط فيها </t>
  </si>
  <si>
    <t xml:space="preserve">نص </t>
  </si>
  <si>
    <t>إختياري</t>
  </si>
  <si>
    <t>المخالفات</t>
  </si>
  <si>
    <t>عدد المخالفات المحررة في الفترة المحددة</t>
  </si>
  <si>
    <t>إلزامي</t>
  </si>
  <si>
    <t>الإتلاف</t>
  </si>
  <si>
    <t>عدد الإتلافات المحررة في الفترة المحددة</t>
  </si>
  <si>
    <t>الحيوانات التي يتم ذبحها في المسالخ</t>
  </si>
  <si>
    <t>الذبائح</t>
  </si>
  <si>
    <t xml:space="preserve">الحيوانات السائبة </t>
  </si>
  <si>
    <t>المبيدات</t>
  </si>
  <si>
    <t xml:space="preserve">الحيوانات التي تم القبض عليها في الأماكن العامة من قبل البلدية المختصة </t>
  </si>
  <si>
    <t xml:space="preserve">نوع المبيدات التي تم إستخدامها من قبل المختصين بالبلدية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</si>
</sst>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_-"/>
  </numFmts>
  <fonts count="25">
    <font>
      <sz val="11"/>
      <color theme="1"/>
      <name val="Arial"/>
      <family val="2"/>
      <scheme val="minor"/>
    </font>
    <font>
      <sz val="11"/>
      <color theme="1"/>
      <name val="Arial"/>
      <family val="2"/>
      <charset val="178"/>
      <scheme val="minor"/>
    </font>
    <font>
      <sz val="11"/>
      <color theme="1"/>
      <name val="Arial"/>
      <family val="2"/>
      <charset val="178"/>
      <scheme val="minor"/>
    </font>
    <font>
      <sz val="11"/>
      <color theme="1"/>
      <name val="Arial"/>
      <family val="2"/>
      <charset val="178"/>
      <scheme val="minor"/>
    </font>
    <font>
      <sz val="11"/>
      <color theme="1"/>
      <name val="Arial"/>
      <family val="2"/>
      <charset val="178"/>
      <scheme val="minor"/>
    </font>
    <font>
      <sz val="36"/>
      <color indexed="16"/>
      <name val="HASOOB"/>
      <charset val="178"/>
    </font>
    <font>
      <sz val="18"/>
      <name val="HASOOB"/>
      <charset val="178"/>
    </font>
    <font>
      <sz val="18"/>
      <color indexed="8"/>
      <name val="HASOOB"/>
      <charset val="178"/>
    </font>
    <font>
      <sz val="22"/>
      <color indexed="8"/>
      <name val="HASOOB"/>
      <charset val="178"/>
    </font>
    <font>
      <sz val="18"/>
      <color theme="1"/>
      <name val="HASOOB"/>
      <charset val="178"/>
    </font>
    <font>
      <sz val="20"/>
      <color theme="1"/>
      <name val="HASOOB"/>
      <charset val="178"/>
    </font>
    <font>
      <sz val="36"/>
      <color theme="9" tint="-0.249977111117893"/>
      <name val="HASOOB"/>
      <charset val="178"/>
    </font>
    <font>
      <sz val="24"/>
      <color rgb="FFFF0000"/>
      <name val="HASOOB"/>
      <charset val="178"/>
    </font>
    <font>
      <sz val="10"/>
      <name val="Arial"/>
      <family val="2"/>
      <scheme val="minor"/>
    </font>
    <font>
      <sz val="18"/>
      <name val="Arial"/>
      <family val="2"/>
      <scheme val="minor"/>
    </font>
    <font>
      <sz val="11"/>
      <color theme="1"/>
      <name val="Arial"/>
      <family val="2"/>
      <scheme val="minor"/>
    </font>
    <font>
      <b/>
      <sz val="36"/>
      <color rgb="FF002060"/>
      <name val="HASOOB"/>
      <charset val="178"/>
    </font>
    <font>
      <sz val="14"/>
      <color theme="1"/>
      <name val="Arial"/>
      <family val="2"/>
      <scheme val="minor"/>
    </font>
    <font>
      <sz val="16"/>
      <color theme="1"/>
      <name val="Arial"/>
      <family val="2"/>
      <scheme val="minor"/>
    </font>
    <font>
      <sz val="22"/>
      <color theme="1"/>
      <name val="Arial"/>
      <family val="2"/>
      <scheme val="minor"/>
    </font>
    <font>
      <b/>
      <sz val="14"/>
      <color theme="1"/>
      <name val="Arial"/>
      <family val="2"/>
      <scheme val="minor"/>
    </font>
    <font>
      <sz val="16"/>
      <color theme="1"/>
      <name val="Times New Roman"/>
      <family val="1"/>
      <scheme val="major"/>
    </font>
    <font>
      <b/>
      <sz val="14"/>
      <color theme="1"/>
      <name val="Times New Roman"/>
      <family val="1"/>
      <scheme val="major"/>
    </font>
    <font>
      <b/>
      <sz val="16"/>
      <color rgb="FF0070C0"/>
      <name val="Arial"/>
      <family val="2"/>
      <scheme val="minor"/>
    </font>
    <font>
      <b/>
      <sz val="16"/>
      <color rgb="FFFF0000"/>
      <name val="Arial"/>
      <family val="2"/>
      <scheme val="minor"/>
    </font>
  </fonts>
  <fills count="8">
    <fill>
      <patternFill patternType="none"/>
    </fill>
    <fill>
      <patternFill patternType="gray125"/>
    </fill>
    <fill>
      <patternFill patternType="solid">
        <fgColor theme="6"/>
        <bgColor indexed="64"/>
      </patternFill>
    </fill>
    <fill>
      <patternFill patternType="lightGray">
        <fgColor indexed="44"/>
        <bgColor theme="6"/>
      </patternFill>
    </fill>
    <fill>
      <patternFill patternType="lightGray">
        <fgColor indexed="48"/>
        <bgColor theme="6"/>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4" tint="0.399975585192419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right style="thin">
        <color indexed="64"/>
      </right>
      <top/>
      <bottom style="thick">
        <color indexed="64"/>
      </bottom>
      <diagonal/>
    </border>
    <border>
      <left style="thin">
        <color indexed="64"/>
      </left>
      <right/>
      <top style="thin">
        <color indexed="64"/>
      </top>
      <bottom style="thick">
        <color indexed="64"/>
      </bottom>
      <diagonal/>
    </border>
    <border>
      <left/>
      <right style="thick">
        <color indexed="64"/>
      </right>
      <top/>
      <bottom/>
      <diagonal/>
    </border>
    <border>
      <left style="thin">
        <color indexed="64"/>
      </left>
      <right style="thick">
        <color indexed="64"/>
      </right>
      <top style="thin">
        <color indexed="64"/>
      </top>
      <bottom/>
      <diagonal/>
    </border>
    <border>
      <left/>
      <right/>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ck">
        <color indexed="64"/>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style="thick">
        <color indexed="64"/>
      </right>
      <top/>
      <bottom style="thin">
        <color indexed="64"/>
      </bottom>
      <diagonal/>
    </border>
    <border>
      <left style="thick">
        <color indexed="64"/>
      </left>
      <right/>
      <top/>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right/>
      <top style="thick">
        <color indexed="64"/>
      </top>
      <bottom style="thin">
        <color indexed="64"/>
      </bottom>
      <diagonal/>
    </border>
    <border>
      <left/>
      <right style="thick">
        <color indexed="64"/>
      </right>
      <top style="thin">
        <color indexed="64"/>
      </top>
      <bottom/>
      <diagonal/>
    </border>
    <border>
      <left style="thick">
        <color indexed="64"/>
      </left>
      <right style="thick">
        <color indexed="64"/>
      </right>
      <top/>
      <bottom style="thick">
        <color indexed="64"/>
      </bottom>
      <diagonal/>
    </border>
    <border>
      <left style="thick">
        <color indexed="64"/>
      </left>
      <right style="thick">
        <color indexed="64"/>
      </right>
      <top style="thin">
        <color indexed="64"/>
      </top>
      <bottom/>
      <diagonal/>
    </border>
    <border>
      <left style="thick">
        <color indexed="64"/>
      </left>
      <right/>
      <top style="thick">
        <color indexed="64"/>
      </top>
      <bottom style="thick">
        <color indexed="64"/>
      </bottom>
      <diagonal/>
    </border>
    <border>
      <left style="thick">
        <color indexed="64"/>
      </left>
      <right/>
      <top style="thin">
        <color indexed="64"/>
      </top>
      <bottom/>
      <diagonal/>
    </border>
    <border>
      <left style="thick">
        <color indexed="64"/>
      </left>
      <right/>
      <top/>
      <bottom style="thin">
        <color indexed="64"/>
      </bottom>
      <diagonal/>
    </border>
    <border>
      <left style="thin">
        <color indexed="64"/>
      </left>
      <right style="thick">
        <color indexed="64"/>
      </right>
      <top style="thick">
        <color indexed="64"/>
      </top>
      <bottom/>
      <diagonal/>
    </border>
    <border>
      <left style="thin">
        <color indexed="64"/>
      </left>
      <right style="thick">
        <color indexed="64"/>
      </right>
      <top/>
      <bottom/>
      <diagonal/>
    </border>
    <border>
      <left/>
      <right style="thick">
        <color indexed="64"/>
      </right>
      <top style="thick">
        <color indexed="64"/>
      </top>
      <bottom style="thin">
        <color indexed="64"/>
      </bottom>
      <diagonal/>
    </border>
    <border>
      <left/>
      <right style="thick">
        <color indexed="64"/>
      </right>
      <top/>
      <bottom style="thick">
        <color indexed="64"/>
      </bottom>
      <diagonal/>
    </border>
    <border>
      <left/>
      <right style="thick">
        <color indexed="64"/>
      </right>
      <top style="thin">
        <color indexed="64"/>
      </top>
      <bottom style="thick">
        <color indexed="64"/>
      </bottom>
      <diagonal/>
    </border>
    <border>
      <left/>
      <right style="thick">
        <color indexed="64"/>
      </right>
      <top style="thick">
        <color indexed="64"/>
      </top>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ck">
        <color indexed="64"/>
      </left>
      <right/>
      <top/>
      <bottom style="thick">
        <color indexed="64"/>
      </bottom>
      <diagonal/>
    </border>
    <border>
      <left/>
      <right style="thick">
        <color indexed="64"/>
      </right>
      <top style="thick">
        <color indexed="64"/>
      </top>
      <bottom style="thick">
        <color indexed="64"/>
      </bottom>
      <diagonal/>
    </border>
  </borders>
  <cellStyleXfs count="11">
    <xf numFmtId="0" fontId="0" fillId="0" borderId="0"/>
    <xf numFmtId="0" fontId="4" fillId="0" borderId="0"/>
    <xf numFmtId="164" fontId="15" fillId="0" borderId="0" applyFont="0" applyFill="0" applyBorder="0" applyAlignment="0" applyProtection="0"/>
    <xf numFmtId="0" fontId="3" fillId="0" borderId="0"/>
    <xf numFmtId="0" fontId="2" fillId="0" borderId="0"/>
    <xf numFmtId="164" fontId="15" fillId="0" borderId="0" applyFont="0" applyFill="0" applyBorder="0" applyAlignment="0" applyProtection="0"/>
    <xf numFmtId="0" fontId="2" fillId="0" borderId="0"/>
    <xf numFmtId="0" fontId="1" fillId="0" borderId="0"/>
    <xf numFmtId="164" fontId="15" fillId="0" borderId="0" applyFont="0" applyFill="0" applyBorder="0" applyAlignment="0" applyProtection="0"/>
    <xf numFmtId="0" fontId="1" fillId="0" borderId="0"/>
    <xf numFmtId="0" fontId="1" fillId="0" borderId="0"/>
  </cellStyleXfs>
  <cellXfs count="208">
    <xf numFmtId="0" fontId="0" fillId="0" borderId="0" xfId="0"/>
    <xf numFmtId="0" fontId="0" fillId="0" borderId="28" xfId="0" applyBorder="1"/>
    <xf numFmtId="0" fontId="7" fillId="2" borderId="16" xfId="0" applyFont="1" applyFill="1" applyBorder="1" applyAlignment="1">
      <alignment horizontal="center" vertical="center" wrapText="1"/>
    </xf>
    <xf numFmtId="0" fontId="0" fillId="0" borderId="0" xfId="0" applyAlignment="1">
      <alignment vertical="center"/>
    </xf>
    <xf numFmtId="0" fontId="5" fillId="0" borderId="30" xfId="0" applyFont="1" applyBorder="1" applyAlignment="1">
      <alignment horizontal="center" vertical="center" wrapText="1"/>
    </xf>
    <xf numFmtId="0" fontId="0" fillId="0" borderId="30" xfId="0" applyBorder="1"/>
    <xf numFmtId="0" fontId="7" fillId="2" borderId="15"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12" fillId="0" borderId="0" xfId="0" applyFont="1" applyBorder="1" applyAlignment="1">
      <alignment vertical="center"/>
    </xf>
    <xf numFmtId="0" fontId="12" fillId="0" borderId="0" xfId="0" applyFont="1" applyAlignment="1">
      <alignment vertical="center"/>
    </xf>
    <xf numFmtId="0" fontId="12" fillId="0" borderId="0" xfId="0" applyFont="1"/>
    <xf numFmtId="0" fontId="9" fillId="5" borderId="45" xfId="0" applyFont="1" applyFill="1" applyBorder="1" applyAlignment="1">
      <alignment horizontal="center" vertical="center"/>
    </xf>
    <xf numFmtId="0" fontId="13" fillId="0" borderId="0" xfId="0" applyFont="1"/>
    <xf numFmtId="0" fontId="14" fillId="0" borderId="0" xfId="0" applyFont="1" applyAlignment="1">
      <alignment horizontal="center" vertical="center" wrapText="1"/>
    </xf>
    <xf numFmtId="0" fontId="11" fillId="0" borderId="0" xfId="0" applyFont="1" applyBorder="1" applyAlignment="1">
      <alignment vertical="center" wrapText="1"/>
    </xf>
    <xf numFmtId="0" fontId="9" fillId="5" borderId="16" xfId="0" applyFont="1" applyFill="1" applyBorder="1" applyAlignment="1">
      <alignment horizontal="center" vertical="center" readingOrder="2"/>
    </xf>
    <xf numFmtId="0" fontId="9" fillId="0" borderId="30" xfId="0" applyFont="1" applyFill="1" applyBorder="1" applyAlignment="1"/>
    <xf numFmtId="0" fontId="9" fillId="5" borderId="58" xfId="0" applyFont="1" applyFill="1" applyBorder="1" applyAlignment="1">
      <alignment horizontal="center" vertical="center" readingOrder="2"/>
    </xf>
    <xf numFmtId="0" fontId="7" fillId="2" borderId="27"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9" fillId="5" borderId="13" xfId="0" applyFont="1" applyFill="1" applyBorder="1" applyAlignment="1">
      <alignment horizontal="center" vertical="center"/>
    </xf>
    <xf numFmtId="0" fontId="6" fillId="0" borderId="0" xfId="0" applyFont="1" applyAlignment="1">
      <alignment horizontal="center" vertical="center" wrapText="1"/>
    </xf>
    <xf numFmtId="0" fontId="0" fillId="0" borderId="0" xfId="0"/>
    <xf numFmtId="0" fontId="0" fillId="0" borderId="0" xfId="0" applyBorder="1"/>
    <xf numFmtId="0" fontId="5" fillId="0" borderId="0" xfId="0" applyFont="1" applyBorder="1" applyAlignment="1">
      <alignment vertical="center" wrapText="1"/>
    </xf>
    <xf numFmtId="0" fontId="7" fillId="3" borderId="35"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7" fillId="3" borderId="5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9" fillId="5" borderId="16" xfId="0" applyFont="1" applyFill="1" applyBorder="1" applyAlignment="1">
      <alignment horizontal="center" vertical="center"/>
    </xf>
    <xf numFmtId="0" fontId="0" fillId="0" borderId="44" xfId="0" applyBorder="1"/>
    <xf numFmtId="0" fontId="9" fillId="5" borderId="27" xfId="0" applyFont="1" applyFill="1" applyBorder="1" applyAlignment="1">
      <alignment horizontal="center" vertical="center"/>
    </xf>
    <xf numFmtId="0" fontId="9" fillId="5" borderId="15" xfId="0" applyFont="1" applyFill="1" applyBorder="1" applyAlignment="1">
      <alignment horizontal="center" vertical="center"/>
    </xf>
    <xf numFmtId="0" fontId="5" fillId="0" borderId="0" xfId="0" applyFont="1" applyBorder="1" applyAlignment="1">
      <alignment horizontal="center" vertical="center" wrapText="1"/>
    </xf>
    <xf numFmtId="0" fontId="9" fillId="5" borderId="25" xfId="0" applyFont="1" applyFill="1" applyBorder="1" applyAlignment="1">
      <alignment horizontal="center" vertical="center"/>
    </xf>
    <xf numFmtId="0" fontId="16" fillId="0" borderId="0" xfId="0" applyFont="1" applyBorder="1" applyAlignment="1">
      <alignment horizontal="right" vertical="center"/>
    </xf>
    <xf numFmtId="0" fontId="11" fillId="0" borderId="0" xfId="0" applyFont="1" applyBorder="1" applyAlignment="1">
      <alignment vertical="center"/>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5" xfId="0" applyFont="1" applyBorder="1" applyAlignment="1">
      <alignment horizontal="center" vertical="center" wrapText="1"/>
    </xf>
    <xf numFmtId="0" fontId="8" fillId="4" borderId="26"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55" xfId="0" applyFont="1" applyBorder="1" applyAlignment="1">
      <alignment horizontal="center" vertical="center" wrapText="1"/>
    </xf>
    <xf numFmtId="0" fontId="8" fillId="4" borderId="19"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10" xfId="0" applyFont="1" applyBorder="1" applyAlignment="1">
      <alignment horizontal="center" vertical="center" wrapText="1"/>
    </xf>
    <xf numFmtId="0" fontId="7" fillId="4" borderId="51"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2" xfId="0" applyFont="1" applyBorder="1" applyAlignment="1">
      <alignment horizontal="center" vertical="center" wrapText="1"/>
    </xf>
    <xf numFmtId="0" fontId="0" fillId="0" borderId="0" xfId="0"/>
    <xf numFmtId="0" fontId="6" fillId="0" borderId="10" xfId="0" applyFont="1" applyBorder="1" applyAlignment="1">
      <alignment horizontal="center" vertical="center" wrapText="1"/>
    </xf>
    <xf numFmtId="0" fontId="7" fillId="4" borderId="51"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0" fillId="0" borderId="44" xfId="0" applyBorder="1"/>
    <xf numFmtId="0" fontId="9" fillId="6" borderId="14" xfId="0" applyFont="1" applyFill="1" applyBorder="1" applyAlignment="1">
      <alignment horizontal="center" vertical="center"/>
    </xf>
    <xf numFmtId="0" fontId="9" fillId="6" borderId="23" xfId="0" applyFont="1" applyFill="1" applyBorder="1" applyAlignment="1">
      <alignment horizontal="center" vertical="center"/>
    </xf>
    <xf numFmtId="0" fontId="9" fillId="6" borderId="32" xfId="0" applyFont="1" applyFill="1" applyBorder="1" applyAlignment="1">
      <alignment horizontal="center" vertical="center"/>
    </xf>
    <xf numFmtId="0" fontId="6" fillId="0" borderId="2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2" xfId="0" applyFont="1" applyBorder="1" applyAlignment="1">
      <alignment horizontal="center" vertical="center" wrapText="1"/>
    </xf>
    <xf numFmtId="0" fontId="7" fillId="4" borderId="64" xfId="0" applyFont="1" applyFill="1" applyBorder="1" applyAlignment="1">
      <alignment horizontal="center" vertical="center" wrapText="1"/>
    </xf>
    <xf numFmtId="0" fontId="9" fillId="6" borderId="8" xfId="0" applyFont="1" applyFill="1" applyBorder="1" applyAlignment="1">
      <alignment horizontal="center" vertical="center"/>
    </xf>
    <xf numFmtId="0" fontId="6" fillId="0" borderId="10" xfId="0" applyFont="1" applyBorder="1" applyAlignment="1">
      <alignment horizontal="center" vertical="center" wrapText="1"/>
    </xf>
    <xf numFmtId="0" fontId="7" fillId="4" borderId="38" xfId="0"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2" xfId="0" applyFont="1" applyBorder="1" applyAlignment="1">
      <alignment horizontal="center" vertical="center" wrapText="1"/>
    </xf>
    <xf numFmtId="1" fontId="7" fillId="4" borderId="21" xfId="0" applyNumberFormat="1" applyFont="1" applyFill="1" applyBorder="1" applyAlignment="1">
      <alignment horizontal="center" vertical="center" wrapText="1"/>
    </xf>
    <xf numFmtId="1" fontId="6" fillId="0" borderId="35" xfId="0" applyNumberFormat="1" applyFont="1" applyBorder="1" applyAlignment="1">
      <alignment horizontal="center" vertical="center" wrapText="1"/>
    </xf>
    <xf numFmtId="1" fontId="6" fillId="0" borderId="43"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6" borderId="14" xfId="0" applyFont="1" applyFill="1" applyBorder="1" applyAlignment="1">
      <alignment horizontal="center" vertical="center" wrapText="1"/>
    </xf>
    <xf numFmtId="0" fontId="8" fillId="4" borderId="38"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2" xfId="0" applyFont="1" applyBorder="1" applyAlignment="1">
      <alignment horizontal="center" vertical="center" wrapText="1"/>
    </xf>
    <xf numFmtId="0" fontId="8" fillId="4" borderId="21" xfId="0" applyFont="1" applyFill="1" applyBorder="1" applyAlignment="1">
      <alignment horizontal="center" vertical="center" wrapText="1"/>
    </xf>
    <xf numFmtId="0" fontId="8" fillId="4" borderId="18" xfId="0" applyFont="1" applyFill="1" applyBorder="1" applyAlignment="1">
      <alignment horizontal="center" vertical="center" wrapText="1"/>
    </xf>
    <xf numFmtId="1" fontId="6" fillId="0" borderId="10"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23" xfId="0" applyFont="1" applyBorder="1" applyAlignment="1">
      <alignment horizontal="center" vertical="center" wrapText="1"/>
    </xf>
    <xf numFmtId="1" fontId="6" fillId="0" borderId="10" xfId="0" applyNumberFormat="1" applyFont="1" applyBorder="1" applyAlignment="1">
      <alignment horizontal="center" vertical="center" wrapText="1"/>
    </xf>
    <xf numFmtId="0" fontId="0" fillId="0" borderId="0" xfId="0"/>
    <xf numFmtId="0" fontId="6" fillId="0" borderId="10" xfId="0" applyFont="1" applyBorder="1" applyAlignment="1">
      <alignment horizontal="center" vertical="center" wrapText="1"/>
    </xf>
    <xf numFmtId="0" fontId="7" fillId="4" borderId="38" xfId="0"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2" xfId="0" applyFont="1" applyBorder="1" applyAlignment="1">
      <alignment horizontal="center" vertical="center" wrapText="1"/>
    </xf>
    <xf numFmtId="0" fontId="7" fillId="4" borderId="19" xfId="0" applyFont="1" applyFill="1" applyBorder="1" applyAlignment="1">
      <alignment horizontal="center" vertical="center" wrapText="1"/>
    </xf>
    <xf numFmtId="0" fontId="9" fillId="6" borderId="10" xfId="0" applyFont="1" applyFill="1" applyBorder="1" applyAlignment="1">
      <alignment horizontal="center" vertical="center"/>
    </xf>
    <xf numFmtId="0" fontId="7" fillId="4" borderId="2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9" fillId="6" borderId="22" xfId="0" applyFont="1" applyFill="1" applyBorder="1" applyAlignment="1">
      <alignment horizontal="center" vertical="center"/>
    </xf>
    <xf numFmtId="0" fontId="9" fillId="6" borderId="56" xfId="0" applyFont="1" applyFill="1" applyBorder="1" applyAlignment="1">
      <alignment horizontal="center" vertical="center"/>
    </xf>
    <xf numFmtId="0" fontId="9" fillId="6" borderId="31" xfId="0" applyFont="1" applyFill="1" applyBorder="1" applyAlignment="1">
      <alignment horizontal="center" vertical="center"/>
    </xf>
    <xf numFmtId="0" fontId="9" fillId="6" borderId="34" xfId="0" applyFont="1" applyFill="1" applyBorder="1" applyAlignment="1">
      <alignment horizontal="center" vertical="center"/>
    </xf>
    <xf numFmtId="0" fontId="6" fillId="0" borderId="14" xfId="0"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9" fillId="0" borderId="10" xfId="0" applyFont="1" applyBorder="1" applyAlignment="1">
      <alignment horizontal="center" vertical="center"/>
    </xf>
    <xf numFmtId="0" fontId="9" fillId="0" borderId="14" xfId="0" applyFont="1" applyBorder="1" applyAlignment="1">
      <alignment horizontal="center" vertical="center"/>
    </xf>
    <xf numFmtId="0" fontId="9" fillId="5" borderId="26" xfId="0" applyFont="1" applyFill="1" applyBorder="1" applyAlignment="1">
      <alignment horizontal="center" vertical="center"/>
    </xf>
    <xf numFmtId="0" fontId="9" fillId="5" borderId="17" xfId="0" applyFont="1" applyFill="1" applyBorder="1" applyAlignment="1">
      <alignment horizontal="center" vertical="center"/>
    </xf>
    <xf numFmtId="0" fontId="9" fillId="6" borderId="35" xfId="0" applyFont="1" applyFill="1" applyBorder="1" applyAlignment="1">
      <alignment horizontal="center" vertical="center"/>
    </xf>
    <xf numFmtId="0" fontId="9" fillId="6" borderId="43" xfId="0" applyFont="1" applyFill="1" applyBorder="1" applyAlignment="1">
      <alignment horizontal="center" vertical="center"/>
    </xf>
    <xf numFmtId="0" fontId="6" fillId="6" borderId="15" xfId="0" applyFont="1" applyFill="1" applyBorder="1" applyAlignment="1">
      <alignment horizontal="center" vertical="center" wrapText="1"/>
    </xf>
    <xf numFmtId="1" fontId="8" fillId="4" borderId="40" xfId="0" applyNumberFormat="1" applyFont="1" applyFill="1" applyBorder="1" applyAlignment="1">
      <alignment horizontal="center" vertical="center" wrapText="1"/>
    </xf>
    <xf numFmtId="0" fontId="17" fillId="0" borderId="0" xfId="0" applyFont="1" applyFill="1" applyAlignment="1">
      <alignment shrinkToFit="1"/>
    </xf>
    <xf numFmtId="0" fontId="18" fillId="0" borderId="0" xfId="0" applyFont="1" applyFill="1" applyAlignment="1">
      <alignment shrinkToFit="1"/>
    </xf>
    <xf numFmtId="0" fontId="19" fillId="0" borderId="0" xfId="0" applyFont="1" applyFill="1" applyAlignment="1">
      <alignment shrinkToFit="1"/>
    </xf>
    <xf numFmtId="0" fontId="21" fillId="0" borderId="0" xfId="0" applyFont="1" applyFill="1" applyAlignment="1">
      <alignment horizontal="center" vertical="center" shrinkToFit="1"/>
    </xf>
    <xf numFmtId="0" fontId="22" fillId="7" borderId="0" xfId="0" applyFont="1" applyFill="1"/>
    <xf numFmtId="0" fontId="20" fillId="7" borderId="0" xfId="0" applyFont="1" applyFill="1" applyAlignment="1">
      <alignment shrinkToFit="1"/>
    </xf>
    <xf numFmtId="17" fontId="17" fillId="0" borderId="0" xfId="0" applyNumberFormat="1" applyFont="1" applyFill="1" applyAlignment="1">
      <alignment shrinkToFit="1"/>
    </xf>
    <xf numFmtId="0" fontId="17" fillId="0" borderId="0" xfId="0" applyFont="1"/>
    <xf numFmtId="0" fontId="23" fillId="5" borderId="0" xfId="0" applyFont="1" applyFill="1"/>
    <xf numFmtId="0" fontId="24" fillId="7" borderId="0" xfId="0" applyFont="1" applyFill="1"/>
    <xf numFmtId="0" fontId="18" fillId="0" borderId="0" xfId="0" applyFont="1" applyFill="1" applyAlignment="1">
      <alignment horizontal="center" shrinkToFit="1"/>
    </xf>
    <xf numFmtId="0" fontId="9" fillId="5" borderId="60" xfId="0" applyFont="1" applyFill="1" applyBorder="1" applyAlignment="1">
      <alignment horizontal="center" vertical="center"/>
    </xf>
    <xf numFmtId="0" fontId="9" fillId="5" borderId="62" xfId="0" applyFont="1" applyFill="1" applyBorder="1" applyAlignment="1">
      <alignment horizontal="center" vertical="center"/>
    </xf>
    <xf numFmtId="0" fontId="9" fillId="5" borderId="53" xfId="0" applyFont="1" applyFill="1" applyBorder="1" applyAlignment="1">
      <alignment horizontal="center" vertical="center"/>
    </xf>
    <xf numFmtId="0" fontId="9" fillId="5" borderId="10" xfId="0" applyFont="1" applyFill="1" applyBorder="1" applyAlignment="1">
      <alignment horizontal="center" vertical="center"/>
    </xf>
    <xf numFmtId="0" fontId="7" fillId="2" borderId="54" xfId="0" applyFont="1" applyFill="1" applyBorder="1" applyAlignment="1">
      <alignment horizontal="center" vertical="center" wrapText="1"/>
    </xf>
    <xf numFmtId="0" fontId="7" fillId="2" borderId="55"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9" fillId="5" borderId="41" xfId="0" applyFont="1" applyFill="1" applyBorder="1" applyAlignment="1">
      <alignment horizontal="center" vertical="center"/>
    </xf>
    <xf numFmtId="0" fontId="9" fillId="5" borderId="56" xfId="0" applyFont="1" applyFill="1" applyBorder="1" applyAlignment="1">
      <alignment horizontal="center" vertical="center"/>
    </xf>
    <xf numFmtId="0" fontId="11" fillId="0" borderId="0" xfId="0" applyFont="1" applyBorder="1" applyAlignment="1">
      <alignment horizontal="center" vertical="center" wrapText="1"/>
    </xf>
    <xf numFmtId="0" fontId="5" fillId="0" borderId="0" xfId="0" applyFont="1" applyBorder="1" applyAlignment="1">
      <alignment horizontal="center" vertical="center" wrapText="1"/>
    </xf>
    <xf numFmtId="0" fontId="7" fillId="2" borderId="45"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49" xfId="0" applyFont="1" applyFill="1" applyBorder="1" applyAlignment="1">
      <alignment horizontal="center" vertical="center" wrapText="1"/>
    </xf>
    <xf numFmtId="0" fontId="9" fillId="5" borderId="51" xfId="0" applyFont="1" applyFill="1" applyBorder="1" applyAlignment="1">
      <alignment horizontal="center" vertical="center"/>
    </xf>
    <xf numFmtId="0" fontId="9" fillId="5" borderId="40" xfId="0" applyFont="1" applyFill="1" applyBorder="1" applyAlignment="1">
      <alignment horizontal="center" vertical="center"/>
    </xf>
    <xf numFmtId="0" fontId="9" fillId="5" borderId="64" xfId="0" applyFont="1" applyFill="1" applyBorder="1" applyAlignment="1">
      <alignment horizontal="center" vertical="center"/>
    </xf>
    <xf numFmtId="0" fontId="9" fillId="5" borderId="41" xfId="0" applyFont="1" applyFill="1" applyBorder="1" applyAlignment="1">
      <alignment horizontal="center" vertical="center" wrapText="1"/>
    </xf>
    <xf numFmtId="0" fontId="9" fillId="5" borderId="56" xfId="0" applyFont="1" applyFill="1" applyBorder="1" applyAlignment="1">
      <alignment horizontal="center" vertical="center" wrapText="1"/>
    </xf>
    <xf numFmtId="0" fontId="9" fillId="5" borderId="24"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7" fillId="2" borderId="41"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9" fillId="5" borderId="59" xfId="0" applyFont="1" applyFill="1" applyBorder="1" applyAlignment="1">
      <alignment horizontal="center" vertical="center"/>
    </xf>
    <xf numFmtId="0" fontId="9" fillId="5" borderId="63" xfId="0" applyFont="1" applyFill="1" applyBorder="1" applyAlignment="1">
      <alignment horizontal="center" vertical="center"/>
    </xf>
    <xf numFmtId="0" fontId="9" fillId="5" borderId="57" xfId="0" applyFont="1" applyFill="1" applyBorder="1" applyAlignment="1">
      <alignment horizontal="center" vertical="center"/>
    </xf>
    <xf numFmtId="0" fontId="10" fillId="5" borderId="41" xfId="0" applyFont="1" applyFill="1" applyBorder="1" applyAlignment="1">
      <alignment horizontal="center" vertical="center"/>
    </xf>
    <xf numFmtId="0" fontId="10" fillId="5" borderId="47" xfId="0" applyFont="1" applyFill="1" applyBorder="1" applyAlignment="1">
      <alignment horizontal="center" vertical="center"/>
    </xf>
    <xf numFmtId="0" fontId="10" fillId="5" borderId="56" xfId="0" applyFont="1" applyFill="1" applyBorder="1" applyAlignment="1">
      <alignment horizontal="center" vertical="center"/>
    </xf>
    <xf numFmtId="0" fontId="7" fillId="2" borderId="52"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63"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60" xfId="0" applyFont="1" applyFill="1" applyBorder="1" applyAlignment="1">
      <alignment horizontal="center" vertical="center" wrapText="1"/>
    </xf>
    <xf numFmtId="0" fontId="7" fillId="2" borderId="61" xfId="0" applyFont="1" applyFill="1" applyBorder="1" applyAlignment="1">
      <alignment horizontal="center" vertical="center" wrapText="1"/>
    </xf>
    <xf numFmtId="0" fontId="7" fillId="2" borderId="62" xfId="0" applyFont="1" applyFill="1" applyBorder="1" applyAlignment="1">
      <alignment horizontal="center" vertical="center" wrapText="1"/>
    </xf>
    <xf numFmtId="0" fontId="7" fillId="2" borderId="53"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56" xfId="0" applyFont="1" applyFill="1" applyBorder="1" applyAlignment="1">
      <alignment horizontal="center" vertical="center" wrapText="1"/>
    </xf>
    <xf numFmtId="0" fontId="7" fillId="2" borderId="4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6" fillId="5" borderId="29" xfId="0" applyFont="1" applyFill="1" applyBorder="1" applyAlignment="1">
      <alignment horizontal="center" vertical="center" wrapText="1"/>
    </xf>
    <xf numFmtId="0" fontId="6" fillId="5" borderId="32" xfId="0" applyFont="1" applyFill="1" applyBorder="1" applyAlignment="1">
      <alignment horizontal="center" vertical="center" wrapText="1"/>
    </xf>
    <xf numFmtId="0" fontId="9" fillId="5" borderId="47"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0" xfId="0" applyFont="1" applyFill="1" applyBorder="1" applyAlignment="1">
      <alignment horizontal="center" vertical="center"/>
    </xf>
    <xf numFmtId="0" fontId="9" fillId="5" borderId="8" xfId="0" applyFont="1" applyFill="1" applyBorder="1" applyAlignment="1">
      <alignment horizontal="center" vertical="center"/>
    </xf>
    <xf numFmtId="0" fontId="9" fillId="5" borderId="7" xfId="0" applyFont="1" applyFill="1" applyBorder="1" applyAlignment="1">
      <alignment horizontal="center" vertical="center" wrapText="1"/>
    </xf>
    <xf numFmtId="0" fontId="9" fillId="5" borderId="48"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9" fillId="5" borderId="52" xfId="0" applyFont="1" applyFill="1" applyBorder="1" applyAlignment="1">
      <alignment horizontal="center" vertical="center"/>
    </xf>
    <xf numFmtId="0" fontId="9" fillId="5" borderId="1" xfId="0" applyFont="1" applyFill="1" applyBorder="1" applyAlignment="1">
      <alignment horizontal="center" vertical="center"/>
    </xf>
    <xf numFmtId="0" fontId="9" fillId="5" borderId="7" xfId="0" applyFont="1" applyFill="1" applyBorder="1" applyAlignment="1">
      <alignment horizontal="center" vertical="center"/>
    </xf>
    <xf numFmtId="0" fontId="9" fillId="5" borderId="5" xfId="0" applyFont="1" applyFill="1" applyBorder="1" applyAlignment="1">
      <alignment horizontal="center" vertical="center"/>
    </xf>
    <xf numFmtId="0" fontId="9" fillId="5" borderId="9" xfId="0" applyFont="1" applyFill="1" applyBorder="1" applyAlignment="1">
      <alignment horizontal="center" vertical="center"/>
    </xf>
    <xf numFmtId="0" fontId="9" fillId="5" borderId="30" xfId="0" applyFont="1" applyFill="1" applyBorder="1" applyAlignment="1">
      <alignment horizontal="center" vertical="center"/>
    </xf>
    <xf numFmtId="0" fontId="9" fillId="5" borderId="45" xfId="0" applyFont="1" applyFill="1" applyBorder="1" applyAlignment="1">
      <alignment horizontal="center" vertical="center" wrapText="1"/>
    </xf>
    <xf numFmtId="0" fontId="9" fillId="5" borderId="46" xfId="0" applyFont="1" applyFill="1" applyBorder="1" applyAlignment="1">
      <alignment horizontal="center" vertical="center" wrapText="1"/>
    </xf>
    <xf numFmtId="0" fontId="9" fillId="5" borderId="49" xfId="0" applyFont="1" applyFill="1" applyBorder="1" applyAlignment="1">
      <alignment horizontal="center" vertical="center" wrapText="1"/>
    </xf>
    <xf numFmtId="0" fontId="9" fillId="5" borderId="2" xfId="0" applyFont="1" applyFill="1" applyBorder="1" applyAlignment="1">
      <alignment horizontal="center" vertical="center"/>
    </xf>
    <xf numFmtId="0" fontId="9" fillId="5" borderId="11" xfId="0" applyFont="1" applyFill="1" applyBorder="1" applyAlignment="1">
      <alignment horizontal="center" vertical="center"/>
    </xf>
    <xf numFmtId="0" fontId="9" fillId="5" borderId="34" xfId="0" applyFont="1" applyFill="1" applyBorder="1" applyAlignment="1">
      <alignment horizontal="center" vertical="center"/>
    </xf>
    <xf numFmtId="0" fontId="6" fillId="5" borderId="28" xfId="0" applyFont="1" applyFill="1" applyBorder="1" applyAlignment="1">
      <alignment horizontal="center" vertical="center" wrapText="1"/>
    </xf>
    <xf numFmtId="0" fontId="6" fillId="5" borderId="57" xfId="0" applyFont="1" applyFill="1" applyBorder="1" applyAlignment="1">
      <alignment horizontal="center" vertical="center" wrapText="1"/>
    </xf>
    <xf numFmtId="0" fontId="6" fillId="5" borderId="50" xfId="0" applyFont="1" applyFill="1" applyBorder="1" applyAlignment="1">
      <alignment horizontal="center" vertical="center" wrapText="1"/>
    </xf>
    <xf numFmtId="0" fontId="6" fillId="5" borderId="49" xfId="0" applyFont="1" applyFill="1" applyBorder="1" applyAlignment="1">
      <alignment horizontal="center" vertical="center" wrapText="1"/>
    </xf>
    <xf numFmtId="0" fontId="7" fillId="2" borderId="59"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11" fillId="0" borderId="0" xfId="0" applyFont="1" applyBorder="1" applyAlignment="1">
      <alignment horizontal="center" vertical="center"/>
    </xf>
  </cellXfs>
  <cellStyles count="11">
    <cellStyle name="Comma 2" xfId="2"/>
    <cellStyle name="Comma 2 2" xfId="5"/>
    <cellStyle name="Comma 2 3" xfId="8"/>
    <cellStyle name="Normal" xfId="0" builtinId="0"/>
    <cellStyle name="Normal 2" xfId="1"/>
    <cellStyle name="Normal 2 2" xfId="4"/>
    <cellStyle name="Normal 2 3" xfId="7"/>
    <cellStyle name="Normal 3" xfId="3"/>
    <cellStyle name="Normal 3 2" xfId="6"/>
    <cellStyle name="Normal 3 3" xfId="9"/>
    <cellStyle name="Normal 4"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نسق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1"/>
  <sheetViews>
    <sheetView rightToLeft="1" tabSelected="1" topLeftCell="C1" workbookViewId="0">
      <selection activeCell="C3" sqref="C3"/>
    </sheetView>
  </sheetViews>
  <sheetFormatPr defaultRowHeight="14.25"/>
  <cols>
    <col min="2" max="2" width="27.875" customWidth="1"/>
    <col min="3" max="3" width="255.625" customWidth="1"/>
    <col min="4" max="4" width="27.25" bestFit="1" customWidth="1"/>
    <col min="5" max="5" width="37.25" bestFit="1" customWidth="1"/>
  </cols>
  <sheetData>
    <row r="1" spans="2:6" ht="27">
      <c r="C1" s="122"/>
      <c r="D1" s="122"/>
      <c r="E1" s="122"/>
      <c r="F1" s="122"/>
    </row>
    <row r="2" spans="2:6" ht="27">
      <c r="B2" s="124" t="s">
        <v>116</v>
      </c>
      <c r="C2" s="123" t="s">
        <v>113</v>
      </c>
      <c r="D2" s="122"/>
      <c r="E2" s="122"/>
      <c r="F2" s="122"/>
    </row>
    <row r="3" spans="2:6" ht="27">
      <c r="B3" s="124" t="s">
        <v>117</v>
      </c>
      <c r="C3" s="130" t="s">
        <v>126</v>
      </c>
      <c r="D3" s="122"/>
      <c r="E3" s="122"/>
      <c r="F3" s="122"/>
    </row>
    <row r="4" spans="2:6" ht="27">
      <c r="B4" s="124" t="s">
        <v>118</v>
      </c>
      <c r="C4" s="121" t="s">
        <v>127</v>
      </c>
      <c r="D4" s="122"/>
      <c r="E4" s="122"/>
      <c r="F4" s="122"/>
    </row>
    <row r="5" spans="2:6" ht="27">
      <c r="B5" s="124" t="s">
        <v>119</v>
      </c>
      <c r="C5" s="121" t="s">
        <v>128</v>
      </c>
      <c r="D5" s="122"/>
      <c r="E5" s="122"/>
      <c r="F5" s="122"/>
    </row>
    <row r="6" spans="2:6" ht="27">
      <c r="B6" s="124" t="s">
        <v>120</v>
      </c>
      <c r="C6" s="121">
        <v>2025</v>
      </c>
      <c r="D6" s="125" t="s">
        <v>129</v>
      </c>
      <c r="E6" s="126">
        <v>45870</v>
      </c>
      <c r="F6" s="122"/>
    </row>
    <row r="7" spans="2:6" ht="27">
      <c r="B7" s="124" t="s">
        <v>121</v>
      </c>
      <c r="C7" s="121" t="s">
        <v>131</v>
      </c>
      <c r="D7" s="125" t="s">
        <v>132</v>
      </c>
      <c r="E7" s="120">
        <v>25598064</v>
      </c>
      <c r="F7" s="122"/>
    </row>
    <row r="8" spans="2:6" ht="27">
      <c r="B8" s="124" t="s">
        <v>122</v>
      </c>
      <c r="C8" s="121" t="s">
        <v>130</v>
      </c>
      <c r="D8" s="125" t="s">
        <v>133</v>
      </c>
      <c r="E8" s="120" t="s">
        <v>134</v>
      </c>
      <c r="F8" s="122"/>
    </row>
    <row r="9" spans="2:6" ht="27">
      <c r="B9" s="124" t="s">
        <v>123</v>
      </c>
      <c r="C9" s="121">
        <v>2025</v>
      </c>
      <c r="D9" s="125" t="s">
        <v>135</v>
      </c>
      <c r="E9" s="120" t="s">
        <v>136</v>
      </c>
      <c r="F9" s="122"/>
    </row>
    <row r="10" spans="2:6" ht="27">
      <c r="B10" s="124" t="s">
        <v>124</v>
      </c>
      <c r="C10" s="121" t="s">
        <v>137</v>
      </c>
      <c r="D10" s="125" t="s">
        <v>139</v>
      </c>
      <c r="E10" s="120" t="s">
        <v>140</v>
      </c>
      <c r="F10" s="122"/>
    </row>
    <row r="11" spans="2:6" ht="27">
      <c r="B11" s="124" t="s">
        <v>125</v>
      </c>
      <c r="C11" s="121" t="s">
        <v>138</v>
      </c>
      <c r="D11" s="122"/>
      <c r="E11" s="122"/>
      <c r="F11" s="122"/>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8"/>
  <sheetViews>
    <sheetView rightToLeft="1" workbookViewId="0">
      <selection activeCell="C17" sqref="C17"/>
    </sheetView>
  </sheetViews>
  <sheetFormatPr defaultRowHeight="14.25"/>
  <cols>
    <col min="2" max="2" width="17.125" bestFit="1" customWidth="1"/>
    <col min="3" max="3" width="57.25" bestFit="1" customWidth="1"/>
    <col min="4" max="4" width="13" bestFit="1" customWidth="1"/>
    <col min="5" max="5" width="36.375" bestFit="1" customWidth="1"/>
  </cols>
  <sheetData>
    <row r="2" spans="1:5" ht="20.25">
      <c r="A2" t="s">
        <v>141</v>
      </c>
      <c r="B2" s="129" t="s">
        <v>142</v>
      </c>
      <c r="C2" s="129" t="s">
        <v>143</v>
      </c>
      <c r="D2" s="129" t="s">
        <v>144</v>
      </c>
      <c r="E2" s="129" t="s">
        <v>145</v>
      </c>
    </row>
    <row r="3" spans="1:5" ht="20.25">
      <c r="B3" s="128" t="s">
        <v>146</v>
      </c>
      <c r="C3" s="127" t="s">
        <v>147</v>
      </c>
      <c r="D3" s="127" t="s">
        <v>148</v>
      </c>
      <c r="E3" s="127" t="s">
        <v>149</v>
      </c>
    </row>
    <row r="4" spans="1:5" ht="20.25">
      <c r="B4" s="128" t="s">
        <v>150</v>
      </c>
      <c r="C4" s="127" t="s">
        <v>151</v>
      </c>
      <c r="D4" s="127" t="s">
        <v>47</v>
      </c>
      <c r="E4" s="127" t="s">
        <v>152</v>
      </c>
    </row>
    <row r="5" spans="1:5" ht="20.25">
      <c r="B5" s="128" t="s">
        <v>153</v>
      </c>
      <c r="C5" s="127" t="s">
        <v>154</v>
      </c>
      <c r="D5" s="127" t="s">
        <v>47</v>
      </c>
      <c r="E5" s="127" t="s">
        <v>152</v>
      </c>
    </row>
    <row r="6" spans="1:5" ht="20.25">
      <c r="B6" s="128" t="s">
        <v>156</v>
      </c>
      <c r="C6" s="127" t="s">
        <v>155</v>
      </c>
      <c r="D6" s="127" t="s">
        <v>148</v>
      </c>
      <c r="E6" s="127" t="s">
        <v>152</v>
      </c>
    </row>
    <row r="7" spans="1:5" ht="20.25">
      <c r="B7" s="128" t="s">
        <v>157</v>
      </c>
      <c r="C7" s="127" t="s">
        <v>159</v>
      </c>
      <c r="D7" s="127" t="s">
        <v>148</v>
      </c>
      <c r="E7" s="127" t="s">
        <v>149</v>
      </c>
    </row>
    <row r="8" spans="1:5" ht="20.25">
      <c r="B8" s="128" t="s">
        <v>158</v>
      </c>
      <c r="C8" s="127" t="s">
        <v>160</v>
      </c>
      <c r="D8" s="127" t="s">
        <v>148</v>
      </c>
      <c r="E8" s="127" t="s">
        <v>152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171"/>
  <sheetViews>
    <sheetView rightToLeft="1" topLeftCell="A16" zoomScale="70" zoomScaleNormal="70" workbookViewId="0">
      <selection activeCell="R25" sqref="R25"/>
    </sheetView>
  </sheetViews>
  <sheetFormatPr defaultRowHeight="14.25"/>
  <cols>
    <col min="1" max="1" width="6.375" style="23" customWidth="1"/>
    <col min="2" max="2" width="20.625" style="23" customWidth="1"/>
    <col min="3" max="3" width="12.875" style="23" customWidth="1"/>
    <col min="4" max="4" width="14" style="23" customWidth="1"/>
    <col min="5" max="5" width="13.875" style="23" customWidth="1"/>
    <col min="6" max="6" width="12.75" style="23" customWidth="1"/>
    <col min="7" max="7" width="12.375" style="23" customWidth="1"/>
    <col min="8" max="8" width="13.625" style="23" customWidth="1"/>
    <col min="9" max="9" width="11.625" style="23" customWidth="1"/>
    <col min="10" max="10" width="13" style="23" customWidth="1"/>
    <col min="11" max="11" width="14.25" style="23" customWidth="1"/>
    <col min="12" max="12" width="14.75" style="23" customWidth="1"/>
    <col min="13" max="13" width="13.125" style="23" customWidth="1"/>
    <col min="14" max="14" width="12.25" style="23" customWidth="1"/>
    <col min="15" max="15" width="13.25" style="23" customWidth="1"/>
    <col min="16" max="16" width="14.25" style="23" customWidth="1"/>
    <col min="17" max="17" width="11.125" style="23" customWidth="1"/>
    <col min="18" max="18" width="12.25" style="23" customWidth="1"/>
    <col min="19" max="19" width="13.625" style="23" customWidth="1"/>
    <col min="20" max="20" width="10.75" style="23" customWidth="1"/>
    <col min="21" max="21" width="10.375" style="23" customWidth="1"/>
    <col min="22" max="22" width="13.25" style="23" customWidth="1"/>
    <col min="23" max="23" width="11.25" style="23" customWidth="1"/>
    <col min="24" max="24" width="10.875" style="23" customWidth="1"/>
    <col min="25" max="25" width="11.625" style="23" customWidth="1"/>
    <col min="26" max="26" width="13.375" style="23" customWidth="1"/>
    <col min="27" max="27" width="11.375" style="23" customWidth="1"/>
    <col min="28" max="28" width="10.25" style="23" customWidth="1"/>
    <col min="29" max="29" width="9" style="23"/>
    <col min="30" max="30" width="14.375" style="23" customWidth="1"/>
    <col min="31" max="16384" width="9" style="23"/>
  </cols>
  <sheetData>
    <row r="2" spans="2:31" ht="45">
      <c r="B2" s="36" t="s">
        <v>114</v>
      </c>
    </row>
    <row r="4" spans="2:31" ht="48.75" customHeight="1">
      <c r="B4" s="207" t="s">
        <v>113</v>
      </c>
      <c r="C4" s="207"/>
      <c r="D4" s="207"/>
      <c r="E4" s="207"/>
      <c r="F4" s="207"/>
      <c r="G4" s="207"/>
      <c r="H4" s="207"/>
      <c r="I4" s="207"/>
      <c r="J4" s="207"/>
      <c r="K4" s="207"/>
      <c r="L4" s="207"/>
      <c r="M4" s="207"/>
      <c r="N4" s="207"/>
      <c r="O4" s="207"/>
      <c r="P4" s="207"/>
      <c r="Q4" s="37"/>
      <c r="R4" s="37"/>
      <c r="S4" s="37"/>
      <c r="T4" s="15"/>
      <c r="U4" s="15"/>
      <c r="V4" s="15"/>
      <c r="W4" s="15"/>
      <c r="X4" s="15"/>
      <c r="Y4" s="15"/>
      <c r="Z4" s="15"/>
      <c r="AA4" s="15"/>
      <c r="AB4" s="15"/>
      <c r="AC4" s="15"/>
      <c r="AD4" s="15"/>
      <c r="AE4" s="15"/>
    </row>
    <row r="6" spans="2:31" ht="48.75" customHeight="1">
      <c r="B6" s="141" t="s">
        <v>71</v>
      </c>
      <c r="C6" s="141"/>
      <c r="D6" s="141"/>
      <c r="E6" s="141"/>
      <c r="F6" s="141"/>
      <c r="G6" s="141"/>
      <c r="H6" s="141"/>
      <c r="I6" s="141"/>
      <c r="J6" s="141"/>
      <c r="K6" s="141"/>
      <c r="L6" s="25"/>
      <c r="M6" s="25"/>
      <c r="N6" s="25"/>
      <c r="O6" s="25"/>
      <c r="P6" s="25"/>
      <c r="Q6" s="25"/>
      <c r="R6" s="25"/>
      <c r="S6" s="25"/>
      <c r="T6" s="25"/>
      <c r="U6" s="25"/>
      <c r="V6" s="25"/>
      <c r="W6" s="25"/>
      <c r="X6" s="25"/>
      <c r="Y6" s="25"/>
      <c r="Z6" s="25"/>
    </row>
    <row r="7" spans="2:31" ht="24" thickBot="1">
      <c r="C7" s="5"/>
      <c r="D7" s="5"/>
      <c r="E7" s="5"/>
      <c r="F7" s="5"/>
      <c r="G7" s="5"/>
      <c r="H7" s="5"/>
      <c r="I7" s="5"/>
      <c r="J7" s="5"/>
      <c r="K7" s="5"/>
      <c r="L7" s="22"/>
      <c r="M7" s="22"/>
      <c r="N7" s="22"/>
      <c r="O7" s="22"/>
      <c r="P7" s="22"/>
      <c r="Q7" s="22"/>
      <c r="R7" s="22"/>
      <c r="S7" s="22"/>
      <c r="T7" s="22"/>
      <c r="U7" s="22"/>
      <c r="V7" s="22"/>
      <c r="W7" s="22"/>
      <c r="X7" s="22"/>
      <c r="Y7" s="22"/>
      <c r="Z7" s="22"/>
      <c r="AA7" s="22"/>
    </row>
    <row r="8" spans="2:31" s="22" customFormat="1" ht="31.5" customHeight="1" thickTop="1">
      <c r="B8" s="142" t="s">
        <v>26</v>
      </c>
      <c r="C8" s="169" t="s">
        <v>78</v>
      </c>
      <c r="D8" s="170"/>
      <c r="E8" s="170"/>
      <c r="F8" s="170"/>
      <c r="G8" s="205"/>
      <c r="H8" s="169" t="s">
        <v>77</v>
      </c>
      <c r="I8" s="170"/>
      <c r="J8" s="205"/>
      <c r="K8" s="142" t="s">
        <v>79</v>
      </c>
    </row>
    <row r="9" spans="2:31" s="22" customFormat="1" ht="24" customHeight="1">
      <c r="B9" s="143"/>
      <c r="C9" s="177" t="s">
        <v>75</v>
      </c>
      <c r="D9" s="168"/>
      <c r="E9" s="178"/>
      <c r="F9" s="157" t="s">
        <v>76</v>
      </c>
      <c r="G9" s="158"/>
      <c r="H9" s="172"/>
      <c r="I9" s="173"/>
      <c r="J9" s="206"/>
      <c r="K9" s="143"/>
    </row>
    <row r="10" spans="2:31" s="22" customFormat="1" ht="24" thickBot="1">
      <c r="B10" s="144"/>
      <c r="C10" s="2" t="s">
        <v>72</v>
      </c>
      <c r="D10" s="20" t="s">
        <v>74</v>
      </c>
      <c r="E10" s="20" t="s">
        <v>73</v>
      </c>
      <c r="F10" s="2" t="s">
        <v>72</v>
      </c>
      <c r="G10" s="6" t="s">
        <v>74</v>
      </c>
      <c r="H10" s="2" t="s">
        <v>72</v>
      </c>
      <c r="I10" s="20" t="s">
        <v>74</v>
      </c>
      <c r="J10" s="6" t="s">
        <v>73</v>
      </c>
      <c r="K10" s="144"/>
    </row>
    <row r="11" spans="2:31" s="22" customFormat="1" ht="30.75" customHeight="1" thickTop="1">
      <c r="B11" s="26" t="s">
        <v>17</v>
      </c>
      <c r="C11" s="39">
        <v>7</v>
      </c>
      <c r="D11" s="39">
        <v>8</v>
      </c>
      <c r="E11" s="39">
        <v>1</v>
      </c>
      <c r="F11" s="39">
        <v>42</v>
      </c>
      <c r="G11" s="45">
        <v>41</v>
      </c>
      <c r="H11" s="39">
        <v>458</v>
      </c>
      <c r="I11" s="39">
        <v>597</v>
      </c>
      <c r="J11" s="45">
        <v>459</v>
      </c>
      <c r="K11" s="50">
        <v>35</v>
      </c>
      <c r="L11" s="38"/>
    </row>
    <row r="12" spans="2:31" s="22" customFormat="1" ht="30.75" customHeight="1">
      <c r="B12" s="27" t="s">
        <v>18</v>
      </c>
      <c r="C12" s="39">
        <v>16</v>
      </c>
      <c r="D12" s="39">
        <v>5</v>
      </c>
      <c r="E12" s="39">
        <v>1</v>
      </c>
      <c r="F12" s="39">
        <v>36</v>
      </c>
      <c r="G12" s="46">
        <v>20</v>
      </c>
      <c r="H12" s="39">
        <v>278</v>
      </c>
      <c r="I12" s="39">
        <v>197</v>
      </c>
      <c r="J12" s="46">
        <v>257</v>
      </c>
      <c r="K12" s="51">
        <v>102</v>
      </c>
      <c r="L12" s="38"/>
    </row>
    <row r="13" spans="2:31" s="22" customFormat="1" ht="30.75" customHeight="1">
      <c r="B13" s="27" t="s">
        <v>19</v>
      </c>
      <c r="C13" s="39">
        <v>11</v>
      </c>
      <c r="D13" s="39">
        <v>16</v>
      </c>
      <c r="E13" s="39">
        <v>2</v>
      </c>
      <c r="F13" s="39">
        <v>17</v>
      </c>
      <c r="G13" s="46">
        <v>14</v>
      </c>
      <c r="H13" s="39">
        <v>286</v>
      </c>
      <c r="I13" s="39">
        <v>247</v>
      </c>
      <c r="J13" s="46">
        <v>140</v>
      </c>
      <c r="K13" s="51">
        <v>14</v>
      </c>
      <c r="L13" s="38"/>
    </row>
    <row r="14" spans="2:31" s="22" customFormat="1" ht="30.75" customHeight="1">
      <c r="B14" s="27" t="s">
        <v>20</v>
      </c>
      <c r="C14" s="39">
        <v>3</v>
      </c>
      <c r="D14" s="39">
        <v>6</v>
      </c>
      <c r="E14" s="39">
        <v>0</v>
      </c>
      <c r="F14" s="39">
        <v>135</v>
      </c>
      <c r="G14" s="46">
        <v>44</v>
      </c>
      <c r="H14" s="39">
        <v>493</v>
      </c>
      <c r="I14" s="39">
        <v>512</v>
      </c>
      <c r="J14" s="46">
        <v>473</v>
      </c>
      <c r="K14" s="51">
        <v>21</v>
      </c>
      <c r="L14" s="38"/>
    </row>
    <row r="15" spans="2:31" s="22" customFormat="1" ht="30.75" customHeight="1">
      <c r="B15" s="27" t="s">
        <v>21</v>
      </c>
      <c r="C15" s="39">
        <v>5</v>
      </c>
      <c r="D15" s="39">
        <v>0</v>
      </c>
      <c r="E15" s="39">
        <v>3</v>
      </c>
      <c r="F15" s="39">
        <v>44</v>
      </c>
      <c r="G15" s="46">
        <v>33</v>
      </c>
      <c r="H15" s="39">
        <v>380</v>
      </c>
      <c r="I15" s="39">
        <v>307</v>
      </c>
      <c r="J15" s="46">
        <v>286</v>
      </c>
      <c r="K15" s="51">
        <v>1</v>
      </c>
      <c r="L15" s="38"/>
    </row>
    <row r="16" spans="2:31" s="22" customFormat="1" ht="30.75" customHeight="1">
      <c r="B16" s="27" t="s">
        <v>22</v>
      </c>
      <c r="C16" s="39">
        <v>3</v>
      </c>
      <c r="D16" s="39">
        <v>2</v>
      </c>
      <c r="E16" s="39">
        <v>2</v>
      </c>
      <c r="F16" s="39">
        <v>4</v>
      </c>
      <c r="G16" s="46">
        <v>1</v>
      </c>
      <c r="H16" s="39">
        <v>174</v>
      </c>
      <c r="I16" s="39">
        <v>102</v>
      </c>
      <c r="J16" s="46">
        <v>177</v>
      </c>
      <c r="K16" s="51">
        <v>33</v>
      </c>
      <c r="L16" s="38"/>
    </row>
    <row r="17" spans="2:21" s="22" customFormat="1" ht="30.75" customHeight="1">
      <c r="B17" s="27" t="s">
        <v>23</v>
      </c>
      <c r="C17" s="39">
        <v>1</v>
      </c>
      <c r="D17" s="39">
        <v>22</v>
      </c>
      <c r="E17" s="39">
        <v>1</v>
      </c>
      <c r="F17" s="39">
        <v>2</v>
      </c>
      <c r="G17" s="46">
        <v>0</v>
      </c>
      <c r="H17" s="39">
        <v>103</v>
      </c>
      <c r="I17" s="39">
        <v>124</v>
      </c>
      <c r="J17" s="46">
        <v>66</v>
      </c>
      <c r="K17" s="51">
        <v>15</v>
      </c>
      <c r="L17" s="38"/>
    </row>
    <row r="18" spans="2:21" s="22" customFormat="1" ht="30.75" customHeight="1" thickBot="1">
      <c r="B18" s="8" t="s">
        <v>24</v>
      </c>
      <c r="C18" s="41">
        <v>4</v>
      </c>
      <c r="D18" s="40">
        <v>11</v>
      </c>
      <c r="E18" s="40">
        <v>2</v>
      </c>
      <c r="F18" s="41">
        <v>5</v>
      </c>
      <c r="G18" s="47">
        <v>8</v>
      </c>
      <c r="H18" s="41">
        <v>53</v>
      </c>
      <c r="I18" s="40">
        <v>63</v>
      </c>
      <c r="J18" s="42">
        <v>10</v>
      </c>
      <c r="K18" s="52">
        <v>0</v>
      </c>
      <c r="L18" s="38"/>
    </row>
    <row r="19" spans="2:21" s="22" customFormat="1" ht="37.5" customHeight="1" thickTop="1" thickBot="1">
      <c r="B19" s="7" t="s">
        <v>25</v>
      </c>
      <c r="C19" s="43">
        <f>SUM(C11:C18)</f>
        <v>50</v>
      </c>
      <c r="D19" s="44">
        <f>SUM(D11:D18)</f>
        <v>70</v>
      </c>
      <c r="E19" s="44">
        <f t="shared" ref="E19:F19" si="0">SUM(E11:E18)</f>
        <v>12</v>
      </c>
      <c r="F19" s="44">
        <f t="shared" si="0"/>
        <v>285</v>
      </c>
      <c r="G19" s="48">
        <f>SUM(G11:G18)</f>
        <v>161</v>
      </c>
      <c r="H19" s="43">
        <f>SUM(H11:H18)</f>
        <v>2225</v>
      </c>
      <c r="I19" s="44">
        <f t="shared" ref="I19" si="1">SUM(I11:I18)</f>
        <v>2149</v>
      </c>
      <c r="J19" s="48">
        <f>SUM(J11:J18)</f>
        <v>1868</v>
      </c>
      <c r="K19" s="49">
        <f>SUM(K11:K18)</f>
        <v>221</v>
      </c>
      <c r="L19" s="38"/>
    </row>
    <row r="20" spans="2:21" ht="24" thickTop="1">
      <c r="L20" s="22"/>
      <c r="M20" s="22"/>
      <c r="N20" s="22"/>
      <c r="O20" s="22"/>
      <c r="P20" s="22"/>
      <c r="Q20" s="22"/>
    </row>
    <row r="21" spans="2:21" ht="48.75" customHeight="1">
      <c r="B21" s="140" t="s">
        <v>112</v>
      </c>
      <c r="C21" s="140"/>
      <c r="D21" s="140"/>
      <c r="E21" s="140"/>
      <c r="F21" s="140"/>
      <c r="G21" s="140"/>
      <c r="H21" s="140"/>
      <c r="I21" s="140"/>
      <c r="J21" s="140"/>
      <c r="K21" s="140"/>
      <c r="L21" s="140"/>
      <c r="M21" s="140"/>
      <c r="N21" s="140"/>
      <c r="O21" s="140"/>
      <c r="P21" s="15"/>
      <c r="Q21" s="15"/>
      <c r="R21" s="15"/>
      <c r="S21" s="15"/>
      <c r="T21" s="15"/>
      <c r="U21" s="15"/>
    </row>
    <row r="23" spans="2:21" ht="48.75" customHeight="1">
      <c r="B23" s="141" t="s">
        <v>37</v>
      </c>
      <c r="C23" s="141"/>
      <c r="D23" s="141"/>
      <c r="E23" s="141"/>
      <c r="F23" s="141"/>
      <c r="G23" s="141"/>
      <c r="H23" s="141"/>
      <c r="I23" s="141"/>
      <c r="J23" s="141"/>
      <c r="K23" s="141"/>
      <c r="L23" s="141"/>
      <c r="M23" s="141"/>
      <c r="N23" s="141"/>
      <c r="O23" s="141"/>
      <c r="P23" s="25"/>
      <c r="Q23" s="25"/>
    </row>
    <row r="24" spans="2:21" ht="24" thickBot="1">
      <c r="C24" s="5"/>
      <c r="D24" s="5"/>
      <c r="E24" s="5"/>
      <c r="F24" s="5"/>
      <c r="G24" s="5"/>
      <c r="H24" s="5"/>
      <c r="I24" s="5"/>
      <c r="J24" s="17"/>
      <c r="K24" s="5"/>
      <c r="L24" s="5"/>
      <c r="M24" s="5"/>
      <c r="N24" s="5"/>
    </row>
    <row r="25" spans="2:21" ht="25.5" customHeight="1" thickTop="1" thickBot="1">
      <c r="B25" s="142" t="s">
        <v>26</v>
      </c>
      <c r="C25" s="145" t="s">
        <v>40</v>
      </c>
      <c r="D25" s="146"/>
      <c r="E25" s="146"/>
      <c r="F25" s="146"/>
      <c r="G25" s="146"/>
      <c r="H25" s="146"/>
      <c r="I25" s="146"/>
      <c r="J25" s="146"/>
      <c r="K25" s="146"/>
      <c r="L25" s="146"/>
      <c r="M25" s="146"/>
      <c r="N25" s="147"/>
      <c r="O25" s="12" t="s">
        <v>38</v>
      </c>
    </row>
    <row r="26" spans="2:21" ht="48.75" customHeight="1" thickTop="1">
      <c r="B26" s="143"/>
      <c r="C26" s="133" t="s">
        <v>83</v>
      </c>
      <c r="D26" s="199"/>
      <c r="E26" s="200"/>
      <c r="F26" s="133" t="s">
        <v>82</v>
      </c>
      <c r="G26" s="199"/>
      <c r="H26" s="199"/>
      <c r="I26" s="134"/>
      <c r="J26" s="148" t="s">
        <v>89</v>
      </c>
      <c r="K26" s="149"/>
      <c r="L26" s="201" t="s">
        <v>36</v>
      </c>
      <c r="M26" s="199" t="s">
        <v>34</v>
      </c>
      <c r="N26" s="200"/>
      <c r="O26" s="203" t="s">
        <v>39</v>
      </c>
    </row>
    <row r="27" spans="2:21" ht="24" thickBot="1">
      <c r="B27" s="144"/>
      <c r="C27" s="16" t="s">
        <v>85</v>
      </c>
      <c r="D27" s="30" t="s">
        <v>80</v>
      </c>
      <c r="E27" s="33" t="s">
        <v>81</v>
      </c>
      <c r="F27" s="16" t="s">
        <v>86</v>
      </c>
      <c r="G27" s="16" t="s">
        <v>84</v>
      </c>
      <c r="H27" s="16" t="s">
        <v>87</v>
      </c>
      <c r="I27" s="33" t="s">
        <v>88</v>
      </c>
      <c r="J27" s="16" t="s">
        <v>90</v>
      </c>
      <c r="K27" s="18" t="s">
        <v>91</v>
      </c>
      <c r="L27" s="202"/>
      <c r="M27" s="30" t="s">
        <v>35</v>
      </c>
      <c r="N27" s="33" t="s">
        <v>16</v>
      </c>
      <c r="O27" s="204"/>
    </row>
    <row r="28" spans="2:21" ht="24" thickTop="1">
      <c r="B28" s="26" t="s">
        <v>33</v>
      </c>
      <c r="C28" s="53">
        <v>20</v>
      </c>
      <c r="D28" s="53">
        <v>17</v>
      </c>
      <c r="E28" s="56">
        <v>4</v>
      </c>
      <c r="F28" s="53">
        <v>23</v>
      </c>
      <c r="G28" s="53">
        <v>0</v>
      </c>
      <c r="H28" s="94">
        <v>0</v>
      </c>
      <c r="I28" s="56">
        <v>8</v>
      </c>
      <c r="J28" s="53">
        <v>0</v>
      </c>
      <c r="K28" s="56">
        <v>18</v>
      </c>
      <c r="L28" s="56">
        <v>1</v>
      </c>
      <c r="M28" s="100">
        <f>SUM(C28:K28)</f>
        <v>90</v>
      </c>
      <c r="N28" s="64">
        <f>SUM(L28)</f>
        <v>1</v>
      </c>
      <c r="O28" s="56">
        <v>296</v>
      </c>
    </row>
    <row r="29" spans="2:21" ht="23.25">
      <c r="B29" s="27" t="s">
        <v>18</v>
      </c>
      <c r="C29" s="53">
        <v>10</v>
      </c>
      <c r="D29" s="53">
        <v>15</v>
      </c>
      <c r="E29" s="57">
        <v>5</v>
      </c>
      <c r="F29" s="53">
        <v>30</v>
      </c>
      <c r="G29" s="53">
        <v>0</v>
      </c>
      <c r="H29" s="94">
        <v>0</v>
      </c>
      <c r="I29" s="57">
        <v>0</v>
      </c>
      <c r="J29" s="53">
        <v>25</v>
      </c>
      <c r="K29" s="57">
        <v>5</v>
      </c>
      <c r="L29" s="57">
        <v>0</v>
      </c>
      <c r="M29" s="100">
        <f>SUM(C29:K29)</f>
        <v>90</v>
      </c>
      <c r="N29" s="64">
        <f>SUM(L29)</f>
        <v>0</v>
      </c>
      <c r="O29" s="57">
        <v>1141</v>
      </c>
    </row>
    <row r="30" spans="2:21" ht="23.25">
      <c r="B30" s="27" t="s">
        <v>19</v>
      </c>
      <c r="C30" s="53">
        <v>0</v>
      </c>
      <c r="D30" s="53">
        <v>5</v>
      </c>
      <c r="E30" s="57">
        <v>10</v>
      </c>
      <c r="F30" s="53">
        <v>15</v>
      </c>
      <c r="G30" s="53">
        <v>0</v>
      </c>
      <c r="H30" s="94">
        <v>0</v>
      </c>
      <c r="I30" s="57">
        <v>10</v>
      </c>
      <c r="J30" s="53">
        <v>0</v>
      </c>
      <c r="K30" s="57">
        <v>5</v>
      </c>
      <c r="L30" s="57">
        <v>0</v>
      </c>
      <c r="M30" s="100">
        <f t="shared" ref="M30:M35" si="2">SUM(C30:K30)</f>
        <v>45</v>
      </c>
      <c r="N30" s="64">
        <f t="shared" ref="N30:N35" si="3">SUM(L30)</f>
        <v>0</v>
      </c>
      <c r="O30" s="57">
        <v>190</v>
      </c>
    </row>
    <row r="31" spans="2:21" ht="23.25">
      <c r="B31" s="27" t="s">
        <v>20</v>
      </c>
      <c r="C31" s="53">
        <v>47.5</v>
      </c>
      <c r="D31" s="53">
        <v>0</v>
      </c>
      <c r="E31" s="57">
        <v>0</v>
      </c>
      <c r="F31" s="53">
        <v>62</v>
      </c>
      <c r="G31" s="53">
        <v>0</v>
      </c>
      <c r="H31" s="94">
        <v>0</v>
      </c>
      <c r="I31" s="57">
        <v>0</v>
      </c>
      <c r="J31" s="53">
        <v>39</v>
      </c>
      <c r="K31" s="57">
        <v>0</v>
      </c>
      <c r="L31" s="57">
        <v>80</v>
      </c>
      <c r="M31" s="100">
        <f t="shared" si="2"/>
        <v>148.5</v>
      </c>
      <c r="N31" s="64">
        <f t="shared" si="3"/>
        <v>80</v>
      </c>
      <c r="O31" s="57">
        <v>969</v>
      </c>
    </row>
    <row r="32" spans="2:21" ht="23.25">
      <c r="B32" s="27" t="s">
        <v>21</v>
      </c>
      <c r="C32" s="53">
        <v>0</v>
      </c>
      <c r="D32" s="53">
        <v>0</v>
      </c>
      <c r="E32" s="57">
        <v>0</v>
      </c>
      <c r="F32" s="53">
        <v>120</v>
      </c>
      <c r="G32" s="53">
        <v>0</v>
      </c>
      <c r="H32" s="94">
        <v>0</v>
      </c>
      <c r="I32" s="57">
        <v>0</v>
      </c>
      <c r="J32" s="53">
        <v>0</v>
      </c>
      <c r="K32" s="57">
        <v>120</v>
      </c>
      <c r="L32" s="57">
        <v>30</v>
      </c>
      <c r="M32" s="100">
        <f t="shared" si="2"/>
        <v>240</v>
      </c>
      <c r="N32" s="64">
        <f t="shared" si="3"/>
        <v>30</v>
      </c>
      <c r="O32" s="57">
        <v>1250</v>
      </c>
    </row>
    <row r="33" spans="2:33" ht="23.25">
      <c r="B33" s="27" t="s">
        <v>22</v>
      </c>
      <c r="C33" s="53">
        <v>82</v>
      </c>
      <c r="D33" s="53">
        <v>0</v>
      </c>
      <c r="E33" s="57">
        <v>0</v>
      </c>
      <c r="F33" s="53">
        <v>65</v>
      </c>
      <c r="G33" s="53">
        <v>0</v>
      </c>
      <c r="H33" s="94">
        <v>0</v>
      </c>
      <c r="I33" s="57">
        <v>0</v>
      </c>
      <c r="J33" s="53">
        <v>0</v>
      </c>
      <c r="K33" s="57">
        <v>0</v>
      </c>
      <c r="L33" s="57">
        <v>0</v>
      </c>
      <c r="M33" s="100">
        <f t="shared" si="2"/>
        <v>147</v>
      </c>
      <c r="N33" s="64">
        <f t="shared" si="3"/>
        <v>0</v>
      </c>
      <c r="O33" s="57">
        <v>205</v>
      </c>
    </row>
    <row r="34" spans="2:33" ht="23.25">
      <c r="B34" s="27" t="s">
        <v>23</v>
      </c>
      <c r="C34" s="53">
        <v>50</v>
      </c>
      <c r="D34" s="53">
        <v>75</v>
      </c>
      <c r="E34" s="57">
        <v>0</v>
      </c>
      <c r="F34" s="53">
        <v>75</v>
      </c>
      <c r="G34" s="53">
        <v>0</v>
      </c>
      <c r="H34" s="94">
        <v>0</v>
      </c>
      <c r="I34" s="57">
        <v>0</v>
      </c>
      <c r="J34" s="53">
        <v>0</v>
      </c>
      <c r="K34" s="57">
        <v>5</v>
      </c>
      <c r="L34" s="57">
        <v>25</v>
      </c>
      <c r="M34" s="100">
        <f t="shared" si="2"/>
        <v>205</v>
      </c>
      <c r="N34" s="64">
        <f t="shared" si="3"/>
        <v>25</v>
      </c>
      <c r="O34" s="57">
        <v>3361</v>
      </c>
    </row>
    <row r="35" spans="2:33" ht="24" thickBot="1">
      <c r="B35" s="28" t="s">
        <v>24</v>
      </c>
      <c r="C35" s="41">
        <v>15</v>
      </c>
      <c r="D35" s="40">
        <v>27</v>
      </c>
      <c r="E35" s="58">
        <v>0</v>
      </c>
      <c r="F35" s="41">
        <v>45</v>
      </c>
      <c r="G35" s="40">
        <v>0</v>
      </c>
      <c r="H35" s="40">
        <v>0</v>
      </c>
      <c r="I35" s="58">
        <v>0</v>
      </c>
      <c r="J35" s="53">
        <v>39</v>
      </c>
      <c r="K35" s="58">
        <v>0</v>
      </c>
      <c r="L35" s="58">
        <v>57</v>
      </c>
      <c r="M35" s="100">
        <f t="shared" si="2"/>
        <v>126</v>
      </c>
      <c r="N35" s="64">
        <f t="shared" si="3"/>
        <v>57</v>
      </c>
      <c r="O35" s="58">
        <v>412</v>
      </c>
    </row>
    <row r="36" spans="2:33" ht="28.5" thickTop="1" thickBot="1">
      <c r="B36" s="29" t="s">
        <v>25</v>
      </c>
      <c r="C36" s="43">
        <f t="shared" ref="C36:L36" si="4">SUM(C28:C35)</f>
        <v>224.5</v>
      </c>
      <c r="D36" s="44">
        <f t="shared" si="4"/>
        <v>139</v>
      </c>
      <c r="E36" s="48">
        <f t="shared" si="4"/>
        <v>19</v>
      </c>
      <c r="F36" s="43">
        <f t="shared" si="4"/>
        <v>435</v>
      </c>
      <c r="G36" s="44">
        <f t="shared" si="4"/>
        <v>0</v>
      </c>
      <c r="H36" s="44">
        <f t="shared" si="4"/>
        <v>0</v>
      </c>
      <c r="I36" s="48">
        <f t="shared" si="4"/>
        <v>18</v>
      </c>
      <c r="J36" s="82">
        <f t="shared" si="4"/>
        <v>103</v>
      </c>
      <c r="K36" s="48">
        <f t="shared" si="4"/>
        <v>153</v>
      </c>
      <c r="L36" s="87">
        <f t="shared" si="4"/>
        <v>193</v>
      </c>
      <c r="M36" s="62">
        <f t="shared" ref="M36:N36" si="5">SUM(M28:M35)</f>
        <v>1091.5</v>
      </c>
      <c r="N36" s="99">
        <f t="shared" si="5"/>
        <v>193</v>
      </c>
      <c r="O36" s="54">
        <f>SUM(O28:O35)</f>
        <v>7824</v>
      </c>
      <c r="P36" s="31"/>
    </row>
    <row r="37" spans="2:33" ht="15" thickTop="1"/>
    <row r="38" spans="2:33" ht="48.75" customHeight="1">
      <c r="B38" s="141" t="s">
        <v>95</v>
      </c>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141"/>
      <c r="AG38" s="141"/>
    </row>
    <row r="39" spans="2:33" ht="15" thickBot="1">
      <c r="C39" s="5"/>
      <c r="D39" s="5"/>
      <c r="E39" s="5"/>
      <c r="F39" s="5"/>
      <c r="G39" s="5"/>
      <c r="H39" s="5"/>
      <c r="I39" s="5"/>
      <c r="J39" s="5"/>
      <c r="K39" s="5"/>
      <c r="L39" s="5"/>
      <c r="M39" s="5"/>
      <c r="N39" s="5"/>
      <c r="O39" s="5"/>
      <c r="P39" s="5"/>
      <c r="Q39" s="5"/>
      <c r="R39" s="5"/>
      <c r="S39" s="5"/>
      <c r="T39" s="5"/>
      <c r="U39" s="5"/>
      <c r="V39" s="5"/>
      <c r="W39" s="5"/>
      <c r="X39" s="5"/>
      <c r="Y39" s="5"/>
      <c r="Z39" s="5"/>
    </row>
    <row r="40" spans="2:33" ht="24.75" thickTop="1" thickBot="1">
      <c r="B40" s="142" t="s">
        <v>26</v>
      </c>
      <c r="C40" s="145" t="s">
        <v>53</v>
      </c>
      <c r="D40" s="146"/>
      <c r="E40" s="146"/>
      <c r="F40" s="146"/>
      <c r="G40" s="146"/>
      <c r="H40" s="146"/>
      <c r="I40" s="146"/>
      <c r="J40" s="146"/>
      <c r="K40" s="146"/>
      <c r="L40" s="146"/>
      <c r="M40" s="146"/>
      <c r="N40" s="146"/>
      <c r="O40" s="146"/>
      <c r="P40" s="146"/>
      <c r="Q40" s="146"/>
      <c r="R40" s="146"/>
      <c r="S40" s="146"/>
      <c r="T40" s="146"/>
      <c r="U40" s="147"/>
      <c r="V40" s="138" t="s">
        <v>43</v>
      </c>
      <c r="W40" s="181"/>
      <c r="X40" s="181"/>
      <c r="Y40" s="181"/>
      <c r="Z40" s="181"/>
      <c r="AA40" s="181"/>
      <c r="AB40" s="181"/>
      <c r="AC40" s="181"/>
      <c r="AD40" s="181"/>
      <c r="AE40" s="181"/>
      <c r="AF40" s="181"/>
      <c r="AG40" s="139"/>
    </row>
    <row r="41" spans="2:33" ht="24.75" customHeight="1" thickTop="1">
      <c r="B41" s="143"/>
      <c r="C41" s="182" t="s">
        <v>11</v>
      </c>
      <c r="D41" s="183"/>
      <c r="E41" s="184"/>
      <c r="F41" s="182" t="s">
        <v>44</v>
      </c>
      <c r="G41" s="183"/>
      <c r="H41" s="184"/>
      <c r="I41" s="182" t="s">
        <v>13</v>
      </c>
      <c r="J41" s="183"/>
      <c r="K41" s="184"/>
      <c r="L41" s="182" t="s">
        <v>14</v>
      </c>
      <c r="M41" s="183"/>
      <c r="N41" s="184"/>
      <c r="O41" s="138" t="s">
        <v>29</v>
      </c>
      <c r="P41" s="181"/>
      <c r="Q41" s="139"/>
      <c r="R41" s="138" t="s">
        <v>46</v>
      </c>
      <c r="S41" s="181"/>
      <c r="T41" s="181"/>
      <c r="U41" s="195" t="s">
        <v>99</v>
      </c>
      <c r="V41" s="189" t="s">
        <v>11</v>
      </c>
      <c r="W41" s="192"/>
      <c r="X41" s="191" t="s">
        <v>44</v>
      </c>
      <c r="Y41" s="192"/>
      <c r="Z41" s="191" t="s">
        <v>13</v>
      </c>
      <c r="AA41" s="192"/>
      <c r="AB41" s="191" t="s">
        <v>14</v>
      </c>
      <c r="AC41" s="192"/>
      <c r="AD41" s="191" t="s">
        <v>29</v>
      </c>
      <c r="AE41" s="192"/>
      <c r="AF41" s="185" t="s">
        <v>45</v>
      </c>
      <c r="AG41" s="186"/>
    </row>
    <row r="42" spans="2:33" ht="24.75" customHeight="1">
      <c r="B42" s="143"/>
      <c r="C42" s="189" t="s">
        <v>47</v>
      </c>
      <c r="D42" s="190" t="s">
        <v>96</v>
      </c>
      <c r="E42" s="190"/>
      <c r="F42" s="189" t="s">
        <v>47</v>
      </c>
      <c r="G42" s="190" t="s">
        <v>96</v>
      </c>
      <c r="H42" s="190"/>
      <c r="I42" s="189" t="s">
        <v>47</v>
      </c>
      <c r="J42" s="190" t="s">
        <v>96</v>
      </c>
      <c r="K42" s="190"/>
      <c r="L42" s="189" t="s">
        <v>47</v>
      </c>
      <c r="M42" s="190" t="s">
        <v>96</v>
      </c>
      <c r="N42" s="190"/>
      <c r="O42" s="189" t="s">
        <v>47</v>
      </c>
      <c r="P42" s="190" t="s">
        <v>96</v>
      </c>
      <c r="Q42" s="190"/>
      <c r="R42" s="189" t="s">
        <v>47</v>
      </c>
      <c r="S42" s="190" t="s">
        <v>96</v>
      </c>
      <c r="T42" s="198"/>
      <c r="U42" s="196"/>
      <c r="V42" s="133"/>
      <c r="W42" s="134"/>
      <c r="X42" s="193"/>
      <c r="Y42" s="134"/>
      <c r="Z42" s="193"/>
      <c r="AA42" s="134"/>
      <c r="AB42" s="193"/>
      <c r="AC42" s="134"/>
      <c r="AD42" s="193"/>
      <c r="AE42" s="134"/>
      <c r="AF42" s="187"/>
      <c r="AG42" s="188"/>
    </row>
    <row r="43" spans="2:33" ht="24" thickBot="1">
      <c r="B43" s="144"/>
      <c r="C43" s="160"/>
      <c r="D43" s="21" t="s">
        <v>97</v>
      </c>
      <c r="E43" s="21" t="s">
        <v>98</v>
      </c>
      <c r="F43" s="160"/>
      <c r="G43" s="21" t="s">
        <v>97</v>
      </c>
      <c r="H43" s="33" t="s">
        <v>98</v>
      </c>
      <c r="I43" s="194"/>
      <c r="J43" s="21" t="s">
        <v>97</v>
      </c>
      <c r="K43" s="21" t="s">
        <v>98</v>
      </c>
      <c r="L43" s="160"/>
      <c r="M43" s="21" t="s">
        <v>97</v>
      </c>
      <c r="N43" s="33" t="s">
        <v>98</v>
      </c>
      <c r="O43" s="194"/>
      <c r="P43" s="21" t="s">
        <v>97</v>
      </c>
      <c r="Q43" s="21" t="s">
        <v>98</v>
      </c>
      <c r="R43" s="160"/>
      <c r="S43" s="21" t="s">
        <v>97</v>
      </c>
      <c r="T43" s="32" t="s">
        <v>98</v>
      </c>
      <c r="U43" s="197"/>
      <c r="V43" s="35" t="s">
        <v>42</v>
      </c>
      <c r="W43" s="21" t="s">
        <v>41</v>
      </c>
      <c r="X43" s="21" t="s">
        <v>42</v>
      </c>
      <c r="Y43" s="21" t="s">
        <v>41</v>
      </c>
      <c r="Z43" s="21" t="s">
        <v>42</v>
      </c>
      <c r="AA43" s="21" t="s">
        <v>41</v>
      </c>
      <c r="AB43" s="21" t="s">
        <v>42</v>
      </c>
      <c r="AC43" s="21" t="s">
        <v>41</v>
      </c>
      <c r="AD43" s="21" t="s">
        <v>42</v>
      </c>
      <c r="AE43" s="21" t="s">
        <v>41</v>
      </c>
      <c r="AF43" s="30" t="s">
        <v>42</v>
      </c>
      <c r="AG43" s="33" t="s">
        <v>41</v>
      </c>
    </row>
    <row r="44" spans="2:33" ht="24" thickTop="1">
      <c r="B44" s="26" t="s">
        <v>33</v>
      </c>
      <c r="C44" s="60">
        <v>0</v>
      </c>
      <c r="D44" s="60">
        <v>0</v>
      </c>
      <c r="E44" s="67">
        <v>0</v>
      </c>
      <c r="F44" s="60">
        <v>0</v>
      </c>
      <c r="G44" s="60">
        <v>0</v>
      </c>
      <c r="H44" s="67">
        <v>0</v>
      </c>
      <c r="I44" s="60">
        <v>0</v>
      </c>
      <c r="J44" s="60">
        <v>0</v>
      </c>
      <c r="K44" s="67">
        <v>0</v>
      </c>
      <c r="L44" s="94">
        <v>0</v>
      </c>
      <c r="M44" s="94">
        <v>0</v>
      </c>
      <c r="N44" s="96">
        <v>0</v>
      </c>
      <c r="O44" s="94">
        <v>0</v>
      </c>
      <c r="P44" s="94">
        <v>0</v>
      </c>
      <c r="Q44" s="96">
        <v>0</v>
      </c>
      <c r="R44" s="100">
        <f t="shared" ref="R44:R45" si="6">SUM(L44,O44,I44,F44,C44)</f>
        <v>0</v>
      </c>
      <c r="S44" s="100">
        <f>SUM(D44,G44,P44,M44,J44)</f>
        <v>0</v>
      </c>
      <c r="T44" s="65">
        <f>SUM(E44,H44,Q44,N44,K44)</f>
        <v>0</v>
      </c>
      <c r="U44" s="106">
        <f>SUM(S44:T44)</f>
        <v>0</v>
      </c>
      <c r="V44" s="60">
        <v>0</v>
      </c>
      <c r="W44" s="60">
        <v>0</v>
      </c>
      <c r="X44" s="60">
        <v>0</v>
      </c>
      <c r="Y44" s="60">
        <v>0</v>
      </c>
      <c r="Z44" s="60">
        <v>0</v>
      </c>
      <c r="AA44" s="60">
        <v>0</v>
      </c>
      <c r="AB44" s="60">
        <v>0</v>
      </c>
      <c r="AC44" s="60">
        <v>0</v>
      </c>
      <c r="AD44" s="60">
        <v>0</v>
      </c>
      <c r="AE44" s="60">
        <v>0</v>
      </c>
      <c r="AF44" s="100">
        <f>SUM(V44,AD44,X44,Z44,AB44)</f>
        <v>0</v>
      </c>
      <c r="AG44" s="64">
        <f>SUM(W44,AE44,AC44,AA44,Y44)</f>
        <v>0</v>
      </c>
    </row>
    <row r="45" spans="2:33" ht="23.25">
      <c r="B45" s="27" t="s">
        <v>18</v>
      </c>
      <c r="C45" s="60">
        <v>9</v>
      </c>
      <c r="D45" s="60">
        <v>140</v>
      </c>
      <c r="E45" s="68">
        <v>165</v>
      </c>
      <c r="F45" s="94">
        <v>0</v>
      </c>
      <c r="G45" s="94">
        <v>0</v>
      </c>
      <c r="H45" s="97">
        <v>0</v>
      </c>
      <c r="I45" s="60">
        <v>50</v>
      </c>
      <c r="J45" s="60">
        <v>60</v>
      </c>
      <c r="K45" s="68">
        <v>20</v>
      </c>
      <c r="L45" s="94">
        <v>0</v>
      </c>
      <c r="M45" s="94">
        <v>0</v>
      </c>
      <c r="N45" s="97">
        <v>0</v>
      </c>
      <c r="O45" s="94">
        <v>0</v>
      </c>
      <c r="P45" s="94">
        <v>0</v>
      </c>
      <c r="Q45" s="97">
        <v>0</v>
      </c>
      <c r="R45" s="100">
        <f t="shared" si="6"/>
        <v>59</v>
      </c>
      <c r="S45" s="100">
        <f t="shared" ref="S45:T51" si="7">SUM(D45,G45,P45,M45,J45)</f>
        <v>200</v>
      </c>
      <c r="T45" s="64">
        <f t="shared" si="7"/>
        <v>185</v>
      </c>
      <c r="U45" s="106">
        <f t="shared" ref="U45:U51" si="8">SUM(S45:T45)</f>
        <v>385</v>
      </c>
      <c r="V45" s="60">
        <v>0</v>
      </c>
      <c r="W45" s="60">
        <v>0</v>
      </c>
      <c r="X45" s="94">
        <v>0</v>
      </c>
      <c r="Y45" s="60">
        <v>0</v>
      </c>
      <c r="Z45" s="60">
        <v>0</v>
      </c>
      <c r="AA45" s="60">
        <v>0</v>
      </c>
      <c r="AB45" s="60">
        <v>0</v>
      </c>
      <c r="AC45" s="60">
        <v>0</v>
      </c>
      <c r="AD45" s="60">
        <v>0</v>
      </c>
      <c r="AE45" s="60">
        <v>0</v>
      </c>
      <c r="AF45" s="100">
        <f>SUM(V45,AD45,X45,Z45,AB45)</f>
        <v>0</v>
      </c>
      <c r="AG45" s="64">
        <f>SUM(W45,AE45,AC45,AA45,Y45)</f>
        <v>0</v>
      </c>
    </row>
    <row r="46" spans="2:33" ht="23.25">
      <c r="B46" s="27" t="s">
        <v>19</v>
      </c>
      <c r="C46" s="60">
        <v>0</v>
      </c>
      <c r="D46" s="60">
        <v>0</v>
      </c>
      <c r="E46" s="68">
        <v>0</v>
      </c>
      <c r="F46" s="94">
        <v>0</v>
      </c>
      <c r="G46" s="94">
        <v>0</v>
      </c>
      <c r="H46" s="97">
        <v>0</v>
      </c>
      <c r="I46" s="60">
        <v>0</v>
      </c>
      <c r="J46" s="60">
        <v>0</v>
      </c>
      <c r="K46" s="68">
        <v>0</v>
      </c>
      <c r="L46" s="94">
        <v>0</v>
      </c>
      <c r="M46" s="94">
        <v>0</v>
      </c>
      <c r="N46" s="97">
        <v>0</v>
      </c>
      <c r="O46" s="94">
        <v>0</v>
      </c>
      <c r="P46" s="94">
        <v>0</v>
      </c>
      <c r="Q46" s="97">
        <v>0</v>
      </c>
      <c r="R46" s="100">
        <v>0</v>
      </c>
      <c r="S46" s="100">
        <f t="shared" si="7"/>
        <v>0</v>
      </c>
      <c r="T46" s="64">
        <f t="shared" si="7"/>
        <v>0</v>
      </c>
      <c r="U46" s="106">
        <f t="shared" si="8"/>
        <v>0</v>
      </c>
      <c r="V46" s="60">
        <v>3</v>
      </c>
      <c r="W46" s="94">
        <v>0</v>
      </c>
      <c r="X46" s="94">
        <v>0</v>
      </c>
      <c r="Y46" s="60">
        <v>2</v>
      </c>
      <c r="Z46" s="60">
        <v>23</v>
      </c>
      <c r="AA46" s="60">
        <v>0</v>
      </c>
      <c r="AB46" s="60">
        <v>14</v>
      </c>
      <c r="AC46" s="60">
        <v>0</v>
      </c>
      <c r="AD46" s="60">
        <v>2</v>
      </c>
      <c r="AE46" s="60">
        <v>12</v>
      </c>
      <c r="AF46" s="100">
        <f>SUM(V46,AD46,X46,Z46,AB46)</f>
        <v>42</v>
      </c>
      <c r="AG46" s="64">
        <f>SUM(W46,AE46,AC46,AA46,Y46)</f>
        <v>14</v>
      </c>
    </row>
    <row r="47" spans="2:33" ht="23.25">
      <c r="B47" s="27" t="s">
        <v>20</v>
      </c>
      <c r="C47" s="60">
        <v>0</v>
      </c>
      <c r="D47" s="60">
        <v>0</v>
      </c>
      <c r="E47" s="68">
        <v>0</v>
      </c>
      <c r="F47" s="94">
        <v>0</v>
      </c>
      <c r="G47" s="94">
        <v>0</v>
      </c>
      <c r="H47" s="97">
        <v>0</v>
      </c>
      <c r="I47" s="60">
        <v>0</v>
      </c>
      <c r="J47" s="60">
        <v>0</v>
      </c>
      <c r="K47" s="68">
        <v>0</v>
      </c>
      <c r="L47" s="94">
        <v>0</v>
      </c>
      <c r="M47" s="94">
        <v>0</v>
      </c>
      <c r="N47" s="97">
        <v>0</v>
      </c>
      <c r="O47" s="94">
        <v>0</v>
      </c>
      <c r="P47" s="94">
        <v>0</v>
      </c>
      <c r="Q47" s="97">
        <v>0</v>
      </c>
      <c r="R47" s="100">
        <f t="shared" ref="R47" si="9">SUM(L47,O47,I47,F47,C47)</f>
        <v>0</v>
      </c>
      <c r="S47" s="100">
        <f t="shared" si="7"/>
        <v>0</v>
      </c>
      <c r="T47" s="64">
        <f>SUM(E47,H47,Q47,N47,K47)</f>
        <v>0</v>
      </c>
      <c r="U47" s="106">
        <f t="shared" si="8"/>
        <v>0</v>
      </c>
      <c r="V47" s="60">
        <v>0</v>
      </c>
      <c r="W47" s="94">
        <v>0</v>
      </c>
      <c r="X47" s="94">
        <v>0</v>
      </c>
      <c r="Y47" s="60">
        <v>0</v>
      </c>
      <c r="Z47" s="60">
        <v>170</v>
      </c>
      <c r="AA47" s="60">
        <v>20</v>
      </c>
      <c r="AB47" s="60">
        <v>0</v>
      </c>
      <c r="AC47" s="60">
        <v>0</v>
      </c>
      <c r="AD47" s="60">
        <v>0</v>
      </c>
      <c r="AE47" s="60">
        <v>0</v>
      </c>
      <c r="AF47" s="100">
        <f t="shared" ref="AF47:AF51" si="10">SUM(V47,AD47,X47,Z47,AB47)</f>
        <v>170</v>
      </c>
      <c r="AG47" s="64">
        <f t="shared" ref="AG47:AG51" si="11">SUM(W47,AE47,AC47,AA47,Y47)</f>
        <v>20</v>
      </c>
    </row>
    <row r="48" spans="2:33" ht="23.25">
      <c r="B48" s="27" t="s">
        <v>21</v>
      </c>
      <c r="C48" s="60">
        <v>1</v>
      </c>
      <c r="D48" s="60">
        <v>15</v>
      </c>
      <c r="E48" s="68">
        <v>20</v>
      </c>
      <c r="F48" s="94">
        <v>0</v>
      </c>
      <c r="G48" s="94">
        <v>0</v>
      </c>
      <c r="H48" s="97">
        <v>0</v>
      </c>
      <c r="I48" s="60">
        <v>3</v>
      </c>
      <c r="J48" s="60">
        <v>30</v>
      </c>
      <c r="K48" s="68">
        <v>30</v>
      </c>
      <c r="L48" s="94">
        <v>0</v>
      </c>
      <c r="M48" s="94">
        <v>0</v>
      </c>
      <c r="N48" s="97">
        <v>0</v>
      </c>
      <c r="O48" s="94">
        <v>0</v>
      </c>
      <c r="P48" s="94">
        <v>0</v>
      </c>
      <c r="Q48" s="97">
        <v>0</v>
      </c>
      <c r="R48" s="100">
        <v>0</v>
      </c>
      <c r="S48" s="100">
        <f t="shared" si="7"/>
        <v>45</v>
      </c>
      <c r="T48" s="64">
        <f t="shared" si="7"/>
        <v>50</v>
      </c>
      <c r="U48" s="106">
        <f t="shared" si="8"/>
        <v>95</v>
      </c>
      <c r="V48" s="60">
        <v>0</v>
      </c>
      <c r="W48" s="94">
        <v>0</v>
      </c>
      <c r="X48" s="94">
        <v>0</v>
      </c>
      <c r="Y48" s="60">
        <v>0</v>
      </c>
      <c r="Z48" s="60">
        <v>0</v>
      </c>
      <c r="AA48" s="60">
        <v>0</v>
      </c>
      <c r="AB48" s="60">
        <v>0</v>
      </c>
      <c r="AC48" s="60">
        <v>0</v>
      </c>
      <c r="AD48" s="60">
        <v>0</v>
      </c>
      <c r="AE48" s="60">
        <v>0</v>
      </c>
      <c r="AF48" s="100">
        <f t="shared" si="10"/>
        <v>0</v>
      </c>
      <c r="AG48" s="64">
        <f t="shared" si="11"/>
        <v>0</v>
      </c>
    </row>
    <row r="49" spans="2:33" ht="23.25">
      <c r="B49" s="27" t="s">
        <v>22</v>
      </c>
      <c r="C49" s="60">
        <v>4</v>
      </c>
      <c r="D49" s="60">
        <v>335</v>
      </c>
      <c r="E49" s="68">
        <v>0</v>
      </c>
      <c r="F49" s="94">
        <v>0</v>
      </c>
      <c r="G49" s="94">
        <v>0</v>
      </c>
      <c r="H49" s="97">
        <v>0</v>
      </c>
      <c r="I49" s="60">
        <v>0</v>
      </c>
      <c r="J49" s="60">
        <v>0</v>
      </c>
      <c r="K49" s="68">
        <v>0</v>
      </c>
      <c r="L49" s="94">
        <v>0</v>
      </c>
      <c r="M49" s="94">
        <v>0</v>
      </c>
      <c r="N49" s="97">
        <v>0</v>
      </c>
      <c r="O49" s="94">
        <v>0</v>
      </c>
      <c r="P49" s="94">
        <v>0</v>
      </c>
      <c r="Q49" s="97">
        <v>0</v>
      </c>
      <c r="R49" s="100">
        <f t="shared" ref="R49:R51" si="12">SUM(L49,O49,I49,F49,C49)</f>
        <v>4</v>
      </c>
      <c r="S49" s="100">
        <f t="shared" si="7"/>
        <v>335</v>
      </c>
      <c r="T49" s="64">
        <f t="shared" si="7"/>
        <v>0</v>
      </c>
      <c r="U49" s="106">
        <f t="shared" si="8"/>
        <v>335</v>
      </c>
      <c r="V49" s="60">
        <v>13</v>
      </c>
      <c r="W49" s="94">
        <v>0</v>
      </c>
      <c r="X49" s="94">
        <v>0</v>
      </c>
      <c r="Y49" s="60">
        <v>2</v>
      </c>
      <c r="Z49" s="60">
        <v>8</v>
      </c>
      <c r="AA49" s="60">
        <v>0</v>
      </c>
      <c r="AB49" s="60">
        <v>0</v>
      </c>
      <c r="AC49" s="60">
        <v>0</v>
      </c>
      <c r="AD49" s="60">
        <v>0</v>
      </c>
      <c r="AE49" s="60">
        <v>0</v>
      </c>
      <c r="AF49" s="100">
        <f t="shared" si="10"/>
        <v>21</v>
      </c>
      <c r="AG49" s="64">
        <f t="shared" si="11"/>
        <v>2</v>
      </c>
    </row>
    <row r="50" spans="2:33" ht="23.25">
      <c r="B50" s="27" t="s">
        <v>23</v>
      </c>
      <c r="C50" s="60">
        <v>0</v>
      </c>
      <c r="D50" s="60">
        <v>0</v>
      </c>
      <c r="E50" s="68">
        <v>0</v>
      </c>
      <c r="F50" s="94">
        <v>0</v>
      </c>
      <c r="G50" s="94">
        <v>0</v>
      </c>
      <c r="H50" s="97">
        <v>0</v>
      </c>
      <c r="I50" s="60">
        <v>0</v>
      </c>
      <c r="J50" s="60">
        <v>0</v>
      </c>
      <c r="K50" s="68">
        <v>0</v>
      </c>
      <c r="L50" s="94">
        <v>0</v>
      </c>
      <c r="M50" s="94">
        <v>0</v>
      </c>
      <c r="N50" s="97">
        <v>0</v>
      </c>
      <c r="O50" s="94">
        <v>0</v>
      </c>
      <c r="P50" s="94">
        <v>0</v>
      </c>
      <c r="Q50" s="97">
        <v>0</v>
      </c>
      <c r="R50" s="100">
        <f t="shared" si="12"/>
        <v>0</v>
      </c>
      <c r="S50" s="100">
        <f t="shared" si="7"/>
        <v>0</v>
      </c>
      <c r="T50" s="64">
        <f t="shared" si="7"/>
        <v>0</v>
      </c>
      <c r="U50" s="106">
        <f t="shared" si="8"/>
        <v>0</v>
      </c>
      <c r="V50" s="60">
        <v>0</v>
      </c>
      <c r="W50" s="94">
        <v>0</v>
      </c>
      <c r="X50" s="94">
        <v>0</v>
      </c>
      <c r="Y50" s="60">
        <v>0</v>
      </c>
      <c r="Z50" s="60">
        <v>0</v>
      </c>
      <c r="AA50" s="60">
        <v>0</v>
      </c>
      <c r="AB50" s="60">
        <v>0</v>
      </c>
      <c r="AC50" s="60">
        <v>0</v>
      </c>
      <c r="AD50" s="60">
        <v>0</v>
      </c>
      <c r="AE50" s="60">
        <v>0</v>
      </c>
      <c r="AF50" s="100">
        <f t="shared" si="10"/>
        <v>0</v>
      </c>
      <c r="AG50" s="64">
        <f t="shared" si="11"/>
        <v>0</v>
      </c>
    </row>
    <row r="51" spans="2:33" ht="24" thickBot="1">
      <c r="B51" s="28" t="s">
        <v>24</v>
      </c>
      <c r="C51" s="60">
        <v>0</v>
      </c>
      <c r="D51" s="60">
        <v>0</v>
      </c>
      <c r="E51" s="69">
        <v>0</v>
      </c>
      <c r="F51" s="94">
        <v>0</v>
      </c>
      <c r="G51" s="94">
        <v>0</v>
      </c>
      <c r="H51" s="97">
        <v>0</v>
      </c>
      <c r="I51" s="60">
        <v>0</v>
      </c>
      <c r="J51" s="60">
        <v>0</v>
      </c>
      <c r="K51" s="69">
        <v>0</v>
      </c>
      <c r="L51" s="94">
        <v>0</v>
      </c>
      <c r="M51" s="94">
        <v>0</v>
      </c>
      <c r="N51" s="97">
        <v>0</v>
      </c>
      <c r="O51" s="94">
        <v>0</v>
      </c>
      <c r="P51" s="94">
        <v>0</v>
      </c>
      <c r="Q51" s="97">
        <v>0</v>
      </c>
      <c r="R51" s="71">
        <f t="shared" si="12"/>
        <v>0</v>
      </c>
      <c r="S51" s="100">
        <f t="shared" si="7"/>
        <v>0</v>
      </c>
      <c r="T51" s="66">
        <f t="shared" si="7"/>
        <v>0</v>
      </c>
      <c r="U51" s="106">
        <f t="shared" si="8"/>
        <v>0</v>
      </c>
      <c r="V51" s="60">
        <v>0</v>
      </c>
      <c r="W51" s="60">
        <v>5</v>
      </c>
      <c r="X51" s="60">
        <v>0</v>
      </c>
      <c r="Y51" s="60">
        <v>2</v>
      </c>
      <c r="Z51" s="60">
        <v>3</v>
      </c>
      <c r="AA51" s="60">
        <v>24</v>
      </c>
      <c r="AB51" s="60">
        <v>0</v>
      </c>
      <c r="AC51" s="60">
        <v>8</v>
      </c>
      <c r="AD51" s="60">
        <v>14</v>
      </c>
      <c r="AE51" s="60">
        <v>38</v>
      </c>
      <c r="AF51" s="100">
        <f t="shared" si="10"/>
        <v>17</v>
      </c>
      <c r="AG51" s="64">
        <f t="shared" si="11"/>
        <v>77</v>
      </c>
    </row>
    <row r="52" spans="2:33" s="93" customFormat="1" ht="24.75" thickTop="1" thickBot="1">
      <c r="B52" s="55" t="s">
        <v>25</v>
      </c>
      <c r="C52" s="61">
        <f>SUM(C44:C51)</f>
        <v>14</v>
      </c>
      <c r="D52" s="95">
        <f>SUM(D44:D51)</f>
        <v>490</v>
      </c>
      <c r="E52" s="99">
        <f>SUM(E44:E51)</f>
        <v>185</v>
      </c>
      <c r="F52" s="61">
        <f t="shared" ref="F52:T52" si="13">SUM(F44:F51)</f>
        <v>0</v>
      </c>
      <c r="G52" s="95">
        <f t="shared" si="13"/>
        <v>0</v>
      </c>
      <c r="H52" s="99">
        <f t="shared" si="13"/>
        <v>0</v>
      </c>
      <c r="I52" s="61">
        <f t="shared" si="13"/>
        <v>53</v>
      </c>
      <c r="J52" s="95">
        <f t="shared" si="13"/>
        <v>90</v>
      </c>
      <c r="K52" s="99">
        <f t="shared" si="13"/>
        <v>50</v>
      </c>
      <c r="L52" s="61">
        <f t="shared" si="13"/>
        <v>0</v>
      </c>
      <c r="M52" s="95">
        <f t="shared" si="13"/>
        <v>0</v>
      </c>
      <c r="N52" s="99">
        <f t="shared" si="13"/>
        <v>0</v>
      </c>
      <c r="O52" s="61">
        <f t="shared" si="13"/>
        <v>0</v>
      </c>
      <c r="P52" s="95">
        <f t="shared" si="13"/>
        <v>0</v>
      </c>
      <c r="Q52" s="99">
        <f t="shared" si="13"/>
        <v>0</v>
      </c>
      <c r="R52" s="61">
        <f t="shared" si="13"/>
        <v>63</v>
      </c>
      <c r="S52" s="95">
        <f t="shared" si="13"/>
        <v>580</v>
      </c>
      <c r="T52" s="99">
        <f t="shared" si="13"/>
        <v>235</v>
      </c>
      <c r="U52" s="70">
        <f>SUM(U44:U51)</f>
        <v>815</v>
      </c>
      <c r="V52" s="62">
        <f>SUM(V44:V51)</f>
        <v>16</v>
      </c>
      <c r="W52" s="95">
        <f>SUM(W44:W51)</f>
        <v>5</v>
      </c>
      <c r="X52" s="95">
        <f t="shared" ref="X52:AF52" si="14">SUM(X44:X51)</f>
        <v>0</v>
      </c>
      <c r="Y52" s="95">
        <f t="shared" si="14"/>
        <v>6</v>
      </c>
      <c r="Z52" s="95">
        <f t="shared" si="14"/>
        <v>204</v>
      </c>
      <c r="AA52" s="95">
        <f t="shared" si="14"/>
        <v>44</v>
      </c>
      <c r="AB52" s="95">
        <f t="shared" si="14"/>
        <v>14</v>
      </c>
      <c r="AC52" s="95">
        <f t="shared" si="14"/>
        <v>8</v>
      </c>
      <c r="AD52" s="95">
        <f t="shared" si="14"/>
        <v>16</v>
      </c>
      <c r="AE52" s="95">
        <f t="shared" si="14"/>
        <v>50</v>
      </c>
      <c r="AF52" s="95">
        <f t="shared" si="14"/>
        <v>250</v>
      </c>
      <c r="AG52" s="99">
        <f>SUM(AG44:AG51)</f>
        <v>113</v>
      </c>
    </row>
    <row r="53" spans="2:33" ht="15" thickTop="1"/>
    <row r="54" spans="2:33" ht="48.75" customHeight="1">
      <c r="B54" s="141" t="s">
        <v>48</v>
      </c>
      <c r="C54" s="141"/>
      <c r="D54" s="141"/>
      <c r="E54" s="141"/>
      <c r="F54" s="141"/>
      <c r="G54" s="141"/>
      <c r="H54" s="141"/>
      <c r="I54" s="141"/>
      <c r="J54" s="141"/>
      <c r="K54" s="25"/>
      <c r="L54" s="25"/>
      <c r="M54" s="25"/>
      <c r="N54" s="25"/>
      <c r="O54" s="25"/>
      <c r="P54" s="25"/>
      <c r="Q54" s="25"/>
      <c r="R54" s="25"/>
      <c r="S54" s="25"/>
      <c r="T54" s="25"/>
      <c r="U54" s="25"/>
      <c r="V54" s="25"/>
      <c r="W54" s="25"/>
    </row>
    <row r="55" spans="2:33" ht="16.5" customHeight="1" thickBot="1">
      <c r="B55" s="34"/>
      <c r="C55" s="34"/>
      <c r="D55" s="4"/>
      <c r="E55" s="4"/>
      <c r="F55" s="4"/>
      <c r="G55" s="4"/>
      <c r="H55" s="4"/>
      <c r="I55" s="4"/>
      <c r="J55" s="4"/>
      <c r="K55" s="34"/>
      <c r="L55" s="34"/>
      <c r="M55" s="34"/>
      <c r="N55" s="34"/>
      <c r="O55" s="34"/>
      <c r="P55" s="34"/>
      <c r="Q55" s="34"/>
      <c r="R55" s="34"/>
      <c r="S55" s="34"/>
      <c r="T55" s="34"/>
      <c r="U55" s="34"/>
      <c r="V55" s="24"/>
      <c r="W55" s="24"/>
    </row>
    <row r="56" spans="2:33" ht="33.75" customHeight="1" thickTop="1">
      <c r="B56" s="142" t="s">
        <v>26</v>
      </c>
      <c r="C56" s="142" t="s">
        <v>92</v>
      </c>
      <c r="D56" s="162" t="s">
        <v>60</v>
      </c>
      <c r="E56" s="163"/>
      <c r="F56" s="163"/>
      <c r="G56" s="163"/>
      <c r="H56" s="163"/>
      <c r="I56" s="163"/>
      <c r="J56" s="164"/>
      <c r="K56" s="31"/>
      <c r="L56" s="24"/>
      <c r="T56" s="24"/>
      <c r="V56" s="10"/>
      <c r="W56" s="10"/>
      <c r="X56" s="10"/>
    </row>
    <row r="57" spans="2:33" ht="33" customHeight="1">
      <c r="B57" s="143"/>
      <c r="C57" s="143"/>
      <c r="D57" s="157" t="s">
        <v>0</v>
      </c>
      <c r="E57" s="168"/>
      <c r="F57" s="168"/>
      <c r="G57" s="168"/>
      <c r="H57" s="168"/>
      <c r="I57" s="168"/>
      <c r="J57" s="158"/>
      <c r="K57" s="31"/>
      <c r="L57" s="9"/>
      <c r="V57" s="10"/>
      <c r="W57" s="10"/>
      <c r="X57" s="10"/>
    </row>
    <row r="58" spans="2:33" ht="33" customHeight="1">
      <c r="B58" s="143"/>
      <c r="C58" s="143"/>
      <c r="D58" s="155" t="s">
        <v>3</v>
      </c>
      <c r="E58" s="155" t="s">
        <v>4</v>
      </c>
      <c r="F58" s="155" t="s">
        <v>5</v>
      </c>
      <c r="G58" s="155" t="s">
        <v>6</v>
      </c>
      <c r="H58" s="155" t="s">
        <v>7</v>
      </c>
      <c r="I58" s="157" t="s">
        <v>8</v>
      </c>
      <c r="J58" s="158"/>
      <c r="K58" s="31"/>
      <c r="L58" s="10"/>
      <c r="V58" s="10"/>
      <c r="W58" s="10"/>
      <c r="X58" s="10"/>
    </row>
    <row r="59" spans="2:33" ht="30.75" thickBot="1">
      <c r="B59" s="144"/>
      <c r="C59" s="144"/>
      <c r="D59" s="156"/>
      <c r="E59" s="156"/>
      <c r="F59" s="156"/>
      <c r="G59" s="156"/>
      <c r="H59" s="156"/>
      <c r="I59" s="20" t="s">
        <v>15</v>
      </c>
      <c r="J59" s="19" t="s">
        <v>16</v>
      </c>
      <c r="K59" s="31"/>
      <c r="L59" s="10"/>
    </row>
    <row r="60" spans="2:33" ht="24" thickTop="1">
      <c r="B60" s="26" t="s">
        <v>33</v>
      </c>
      <c r="C60" s="78">
        <v>901</v>
      </c>
      <c r="D60" s="72">
        <v>100</v>
      </c>
      <c r="E60" s="72">
        <v>15</v>
      </c>
      <c r="F60" s="72">
        <v>0</v>
      </c>
      <c r="G60" s="72">
        <v>0</v>
      </c>
      <c r="H60" s="72">
        <v>125</v>
      </c>
      <c r="I60" s="72">
        <v>160.56</v>
      </c>
      <c r="J60" s="74">
        <v>14.41</v>
      </c>
      <c r="K60" s="59"/>
    </row>
    <row r="61" spans="2:33" ht="23.25">
      <c r="B61" s="27" t="s">
        <v>18</v>
      </c>
      <c r="C61" s="79">
        <v>690</v>
      </c>
      <c r="D61" s="72">
        <v>67</v>
      </c>
      <c r="E61" s="72">
        <v>5</v>
      </c>
      <c r="F61" s="72">
        <v>0</v>
      </c>
      <c r="G61" s="72">
        <v>0</v>
      </c>
      <c r="H61" s="72">
        <v>0</v>
      </c>
      <c r="I61" s="72">
        <v>17</v>
      </c>
      <c r="J61" s="75">
        <v>0</v>
      </c>
      <c r="K61" s="59"/>
    </row>
    <row r="62" spans="2:33" ht="23.25">
      <c r="B62" s="27" t="s">
        <v>19</v>
      </c>
      <c r="C62" s="79">
        <v>731</v>
      </c>
      <c r="D62" s="72">
        <v>37</v>
      </c>
      <c r="E62" s="72">
        <v>5</v>
      </c>
      <c r="F62" s="72">
        <v>0</v>
      </c>
      <c r="G62" s="72">
        <v>0</v>
      </c>
      <c r="H62" s="72">
        <v>0</v>
      </c>
      <c r="I62" s="72">
        <v>10</v>
      </c>
      <c r="J62" s="75">
        <v>0</v>
      </c>
      <c r="K62" s="59"/>
    </row>
    <row r="63" spans="2:33" ht="23.25">
      <c r="B63" s="27" t="s">
        <v>20</v>
      </c>
      <c r="C63" s="79">
        <v>1035</v>
      </c>
      <c r="D63" s="72">
        <v>309</v>
      </c>
      <c r="E63" s="72">
        <v>14</v>
      </c>
      <c r="F63" s="72">
        <v>3</v>
      </c>
      <c r="G63" s="72">
        <v>0</v>
      </c>
      <c r="H63" s="72">
        <v>0</v>
      </c>
      <c r="I63" s="72">
        <v>160</v>
      </c>
      <c r="J63" s="75">
        <v>0</v>
      </c>
      <c r="K63" s="59"/>
    </row>
    <row r="64" spans="2:33" ht="23.25">
      <c r="B64" s="27" t="s">
        <v>21</v>
      </c>
      <c r="C64" s="79">
        <v>814</v>
      </c>
      <c r="D64" s="72">
        <v>75</v>
      </c>
      <c r="E64" s="72">
        <v>24</v>
      </c>
      <c r="F64" s="72">
        <v>5</v>
      </c>
      <c r="G64" s="72">
        <v>0</v>
      </c>
      <c r="H64" s="72">
        <v>0</v>
      </c>
      <c r="I64" s="72">
        <v>504</v>
      </c>
      <c r="J64" s="75">
        <v>23.364000000000001</v>
      </c>
      <c r="K64" s="59"/>
    </row>
    <row r="65" spans="2:21" ht="23.25">
      <c r="B65" s="27" t="s">
        <v>22</v>
      </c>
      <c r="C65" s="79">
        <v>180</v>
      </c>
      <c r="D65" s="72">
        <v>30</v>
      </c>
      <c r="E65" s="72">
        <v>3</v>
      </c>
      <c r="F65" s="72">
        <v>0</v>
      </c>
      <c r="G65" s="72">
        <v>0</v>
      </c>
      <c r="H65" s="72">
        <v>0</v>
      </c>
      <c r="I65" s="72">
        <v>37</v>
      </c>
      <c r="J65" s="75">
        <v>0</v>
      </c>
      <c r="K65" s="59"/>
    </row>
    <row r="66" spans="2:21" ht="23.25">
      <c r="B66" s="27" t="s">
        <v>23</v>
      </c>
      <c r="C66" s="79">
        <v>397</v>
      </c>
      <c r="D66" s="72">
        <v>35</v>
      </c>
      <c r="E66" s="72">
        <v>2</v>
      </c>
      <c r="F66" s="72">
        <v>0</v>
      </c>
      <c r="G66" s="72">
        <v>0</v>
      </c>
      <c r="H66" s="72">
        <v>0</v>
      </c>
      <c r="I66" s="72">
        <v>0</v>
      </c>
      <c r="J66" s="75">
        <v>0</v>
      </c>
      <c r="K66" s="59"/>
    </row>
    <row r="67" spans="2:21" ht="24" thickBot="1">
      <c r="B67" s="28" t="s">
        <v>24</v>
      </c>
      <c r="C67" s="79">
        <v>157</v>
      </c>
      <c r="D67" s="72">
        <v>19</v>
      </c>
      <c r="E67" s="72">
        <v>5</v>
      </c>
      <c r="F67" s="72">
        <v>0</v>
      </c>
      <c r="G67" s="72">
        <v>0</v>
      </c>
      <c r="H67" s="72">
        <v>0</v>
      </c>
      <c r="I67" s="72">
        <v>22</v>
      </c>
      <c r="J67" s="76">
        <v>0</v>
      </c>
      <c r="K67" s="59"/>
    </row>
    <row r="68" spans="2:21" ht="28.5" customHeight="1" thickTop="1" thickBot="1">
      <c r="B68" s="29" t="s">
        <v>25</v>
      </c>
      <c r="C68" s="77">
        <v>7714</v>
      </c>
      <c r="D68" s="73">
        <v>276</v>
      </c>
      <c r="E68" s="73">
        <v>36</v>
      </c>
      <c r="F68" s="73">
        <v>4</v>
      </c>
      <c r="G68" s="73">
        <v>0</v>
      </c>
      <c r="H68" s="73">
        <v>0</v>
      </c>
      <c r="I68" s="73">
        <v>537</v>
      </c>
      <c r="J68" s="73">
        <v>28.123999999999999</v>
      </c>
      <c r="K68" s="63"/>
    </row>
    <row r="69" spans="2:21" ht="15" thickTop="1"/>
    <row r="70" spans="2:21" ht="48.75" customHeight="1">
      <c r="B70" s="140" t="s">
        <v>111</v>
      </c>
      <c r="C70" s="140"/>
      <c r="D70" s="140"/>
      <c r="E70" s="140"/>
      <c r="F70" s="140"/>
      <c r="G70" s="140"/>
      <c r="H70" s="140"/>
      <c r="I70" s="140"/>
      <c r="J70" s="140"/>
      <c r="K70" s="140"/>
      <c r="L70" s="140"/>
      <c r="M70" s="140"/>
      <c r="N70" s="140"/>
      <c r="O70" s="140"/>
      <c r="P70" s="140"/>
      <c r="Q70" s="140"/>
      <c r="R70" s="15"/>
      <c r="S70" s="15"/>
      <c r="T70" s="15"/>
      <c r="U70" s="15"/>
    </row>
    <row r="72" spans="2:21" ht="48.75" customHeight="1">
      <c r="B72" s="141" t="s">
        <v>27</v>
      </c>
      <c r="C72" s="141"/>
      <c r="D72" s="141"/>
      <c r="E72" s="141"/>
      <c r="F72" s="141"/>
      <c r="G72" s="141"/>
      <c r="H72" s="141"/>
      <c r="I72" s="141"/>
      <c r="J72" s="141"/>
      <c r="K72" s="141"/>
      <c r="L72" s="141"/>
      <c r="M72" s="141"/>
      <c r="N72" s="141"/>
      <c r="O72" s="141"/>
      <c r="P72" s="141"/>
      <c r="Q72" s="141"/>
      <c r="R72" s="25"/>
      <c r="S72" s="25"/>
      <c r="T72" s="25"/>
      <c r="U72" s="25"/>
    </row>
    <row r="73" spans="2:21" ht="15" thickBot="1"/>
    <row r="74" spans="2:21" s="22" customFormat="1" ht="31.5" customHeight="1" thickTop="1">
      <c r="B74" s="142" t="s">
        <v>26</v>
      </c>
      <c r="C74" s="169" t="s">
        <v>1</v>
      </c>
      <c r="D74" s="170"/>
      <c r="E74" s="170"/>
      <c r="F74" s="171"/>
      <c r="G74" s="135" t="s">
        <v>30</v>
      </c>
      <c r="H74" s="152" t="s">
        <v>2</v>
      </c>
      <c r="I74" s="175"/>
      <c r="J74" s="175"/>
      <c r="K74" s="175"/>
      <c r="L74" s="175"/>
      <c r="M74" s="175"/>
      <c r="N74" s="175"/>
      <c r="O74" s="175"/>
      <c r="P74" s="175"/>
      <c r="Q74" s="176"/>
    </row>
    <row r="75" spans="2:21" s="22" customFormat="1" ht="24" customHeight="1">
      <c r="B75" s="143"/>
      <c r="C75" s="172"/>
      <c r="D75" s="173"/>
      <c r="E75" s="173"/>
      <c r="F75" s="174"/>
      <c r="G75" s="136"/>
      <c r="H75" s="177" t="s">
        <v>9</v>
      </c>
      <c r="I75" s="168"/>
      <c r="J75" s="168"/>
      <c r="K75" s="178"/>
      <c r="L75" s="179" t="s">
        <v>31</v>
      </c>
      <c r="M75" s="177" t="s">
        <v>10</v>
      </c>
      <c r="N75" s="168"/>
      <c r="O75" s="168"/>
      <c r="P75" s="178"/>
      <c r="Q75" s="179" t="s">
        <v>32</v>
      </c>
    </row>
    <row r="76" spans="2:21" s="22" customFormat="1" ht="24" thickBot="1">
      <c r="B76" s="144"/>
      <c r="C76" s="2" t="s">
        <v>11</v>
      </c>
      <c r="D76" s="20" t="s">
        <v>12</v>
      </c>
      <c r="E76" s="20" t="s">
        <v>13</v>
      </c>
      <c r="F76" s="20" t="s">
        <v>14</v>
      </c>
      <c r="G76" s="137"/>
      <c r="H76" s="2" t="s">
        <v>11</v>
      </c>
      <c r="I76" s="20" t="s">
        <v>12</v>
      </c>
      <c r="J76" s="20" t="s">
        <v>13</v>
      </c>
      <c r="K76" s="20" t="s">
        <v>14</v>
      </c>
      <c r="L76" s="180"/>
      <c r="M76" s="2" t="s">
        <v>11</v>
      </c>
      <c r="N76" s="20" t="s">
        <v>12</v>
      </c>
      <c r="O76" s="20" t="s">
        <v>13</v>
      </c>
      <c r="P76" s="20" t="s">
        <v>14</v>
      </c>
      <c r="Q76" s="180"/>
    </row>
    <row r="77" spans="2:21" s="22" customFormat="1" ht="30.75" customHeight="1" thickTop="1">
      <c r="B77" s="26" t="s">
        <v>17</v>
      </c>
      <c r="C77" s="80">
        <v>260</v>
      </c>
      <c r="D77" s="80">
        <v>644</v>
      </c>
      <c r="E77" s="80">
        <v>4737</v>
      </c>
      <c r="F77" s="84">
        <v>1980</v>
      </c>
      <c r="G77" s="81">
        <f>SUM(C77:F77)</f>
        <v>7621</v>
      </c>
      <c r="H77" s="80">
        <v>132</v>
      </c>
      <c r="I77" s="80">
        <v>285</v>
      </c>
      <c r="J77" s="80">
        <v>1387</v>
      </c>
      <c r="K77" s="84">
        <v>241.3</v>
      </c>
      <c r="L77" s="81">
        <f>SUM(H77:K77)</f>
        <v>2045.3</v>
      </c>
      <c r="M77" s="80">
        <v>0</v>
      </c>
      <c r="N77" s="80">
        <v>2</v>
      </c>
      <c r="O77" s="80">
        <v>0</v>
      </c>
      <c r="P77" s="84">
        <v>1</v>
      </c>
      <c r="Q77" s="81">
        <f>SUM(M77:P77)</f>
        <v>3</v>
      </c>
    </row>
    <row r="78" spans="2:21" s="22" customFormat="1" ht="30.75" customHeight="1">
      <c r="B78" s="27" t="s">
        <v>18</v>
      </c>
      <c r="C78" s="80">
        <v>229</v>
      </c>
      <c r="D78" s="80">
        <v>43</v>
      </c>
      <c r="E78" s="80">
        <v>1140</v>
      </c>
      <c r="F78" s="85">
        <v>693</v>
      </c>
      <c r="G78" s="81">
        <f>SUM(C78:F78)</f>
        <v>2105</v>
      </c>
      <c r="H78" s="80">
        <v>0</v>
      </c>
      <c r="I78" s="80">
        <v>20</v>
      </c>
      <c r="J78" s="80">
        <v>36</v>
      </c>
      <c r="K78" s="85">
        <v>64</v>
      </c>
      <c r="L78" s="81">
        <f>SUM(H78:K78)</f>
        <v>120</v>
      </c>
      <c r="M78" s="80">
        <v>0</v>
      </c>
      <c r="N78" s="80">
        <v>0</v>
      </c>
      <c r="O78" s="80">
        <v>0</v>
      </c>
      <c r="P78" s="85">
        <v>2.5</v>
      </c>
      <c r="Q78" s="81">
        <f>SUM(M78:P78)</f>
        <v>2.5</v>
      </c>
    </row>
    <row r="79" spans="2:21" s="22" customFormat="1" ht="30.75" customHeight="1">
      <c r="B79" s="27" t="s">
        <v>19</v>
      </c>
      <c r="C79" s="80">
        <v>135</v>
      </c>
      <c r="D79" s="80">
        <v>123</v>
      </c>
      <c r="E79" s="80">
        <v>1974</v>
      </c>
      <c r="F79" s="85">
        <v>1053</v>
      </c>
      <c r="G79" s="81">
        <f t="shared" ref="G79:G83" si="15">SUM(C79:F79)</f>
        <v>3285</v>
      </c>
      <c r="H79" s="80">
        <v>66</v>
      </c>
      <c r="I79" s="80">
        <v>34</v>
      </c>
      <c r="J79" s="80">
        <v>124</v>
      </c>
      <c r="K79" s="85">
        <v>66</v>
      </c>
      <c r="L79" s="81">
        <f t="shared" ref="L79:L83" si="16">SUM(H79:K79)</f>
        <v>290</v>
      </c>
      <c r="M79" s="80">
        <v>0</v>
      </c>
      <c r="N79" s="80">
        <v>1</v>
      </c>
      <c r="O79" s="80">
        <v>2</v>
      </c>
      <c r="P79" s="85">
        <v>1</v>
      </c>
      <c r="Q79" s="81">
        <f t="shared" ref="Q79:Q83" si="17">SUM(M79:P79)</f>
        <v>4</v>
      </c>
    </row>
    <row r="80" spans="2:21" s="22" customFormat="1" ht="30.75" customHeight="1">
      <c r="B80" s="27" t="s">
        <v>20</v>
      </c>
      <c r="C80" s="80">
        <v>528</v>
      </c>
      <c r="D80" s="80">
        <v>291</v>
      </c>
      <c r="E80" s="80">
        <v>9529</v>
      </c>
      <c r="F80" s="85">
        <v>3819</v>
      </c>
      <c r="G80" s="81">
        <f t="shared" si="15"/>
        <v>14167</v>
      </c>
      <c r="H80" s="80">
        <v>627</v>
      </c>
      <c r="I80" s="80">
        <v>183</v>
      </c>
      <c r="J80" s="80">
        <v>2502</v>
      </c>
      <c r="K80" s="85">
        <v>784</v>
      </c>
      <c r="L80" s="81">
        <f t="shared" si="16"/>
        <v>4096</v>
      </c>
      <c r="M80" s="80">
        <v>0</v>
      </c>
      <c r="N80" s="80">
        <v>0</v>
      </c>
      <c r="O80" s="80">
        <v>9</v>
      </c>
      <c r="P80" s="85">
        <v>3</v>
      </c>
      <c r="Q80" s="81">
        <f t="shared" si="17"/>
        <v>12</v>
      </c>
    </row>
    <row r="81" spans="1:27" s="22" customFormat="1" ht="30.75" customHeight="1">
      <c r="B81" s="27" t="s">
        <v>21</v>
      </c>
      <c r="C81" s="80">
        <v>687</v>
      </c>
      <c r="D81" s="80">
        <v>88</v>
      </c>
      <c r="E81" s="80">
        <v>1711</v>
      </c>
      <c r="F81" s="85">
        <v>697</v>
      </c>
      <c r="G81" s="81">
        <f t="shared" si="15"/>
        <v>3183</v>
      </c>
      <c r="H81" s="80">
        <v>28</v>
      </c>
      <c r="I81" s="80">
        <v>6</v>
      </c>
      <c r="J81" s="80">
        <v>21</v>
      </c>
      <c r="K81" s="85">
        <v>9</v>
      </c>
      <c r="L81" s="81">
        <f t="shared" si="16"/>
        <v>64</v>
      </c>
      <c r="M81" s="80">
        <v>8</v>
      </c>
      <c r="N81" s="80">
        <v>3</v>
      </c>
      <c r="O81" s="80">
        <v>2</v>
      </c>
      <c r="P81" s="85">
        <v>3</v>
      </c>
      <c r="Q81" s="81">
        <f t="shared" si="17"/>
        <v>16</v>
      </c>
    </row>
    <row r="82" spans="1:27" s="22" customFormat="1" ht="30.75" customHeight="1">
      <c r="B82" s="27" t="s">
        <v>22</v>
      </c>
      <c r="C82" s="80">
        <v>366</v>
      </c>
      <c r="D82" s="80">
        <v>22</v>
      </c>
      <c r="E82" s="80">
        <v>685</v>
      </c>
      <c r="F82" s="85">
        <v>316</v>
      </c>
      <c r="G82" s="81">
        <f>SUM(C82:F82)</f>
        <v>1389</v>
      </c>
      <c r="H82" s="80">
        <v>77</v>
      </c>
      <c r="I82" s="80">
        <v>9</v>
      </c>
      <c r="J82" s="80">
        <v>57</v>
      </c>
      <c r="K82" s="85">
        <v>29</v>
      </c>
      <c r="L82" s="81">
        <f>SUM(H82:K82)</f>
        <v>172</v>
      </c>
      <c r="M82" s="80">
        <v>0</v>
      </c>
      <c r="N82" s="80">
        <v>0</v>
      </c>
      <c r="O82" s="80">
        <v>0</v>
      </c>
      <c r="P82" s="85">
        <v>0</v>
      </c>
      <c r="Q82" s="81">
        <f>SUM(M82:P82)</f>
        <v>0</v>
      </c>
    </row>
    <row r="83" spans="1:27" s="22" customFormat="1" ht="30.75" customHeight="1">
      <c r="B83" s="27" t="s">
        <v>23</v>
      </c>
      <c r="C83" s="80">
        <v>8</v>
      </c>
      <c r="D83" s="80">
        <v>180</v>
      </c>
      <c r="E83" s="80">
        <v>204</v>
      </c>
      <c r="F83" s="85">
        <v>61</v>
      </c>
      <c r="G83" s="81">
        <f t="shared" si="15"/>
        <v>453</v>
      </c>
      <c r="H83" s="80">
        <v>0</v>
      </c>
      <c r="I83" s="80">
        <v>14</v>
      </c>
      <c r="J83" s="80">
        <v>0</v>
      </c>
      <c r="K83" s="85">
        <v>0</v>
      </c>
      <c r="L83" s="81">
        <f t="shared" si="16"/>
        <v>14</v>
      </c>
      <c r="M83" s="80">
        <v>0</v>
      </c>
      <c r="N83" s="80">
        <v>0</v>
      </c>
      <c r="O83" s="80">
        <v>0</v>
      </c>
      <c r="P83" s="85">
        <v>0</v>
      </c>
      <c r="Q83" s="81">
        <f t="shared" si="17"/>
        <v>0</v>
      </c>
    </row>
    <row r="84" spans="1:27" s="22" customFormat="1" ht="30.75" customHeight="1" thickBot="1">
      <c r="B84" s="8" t="s">
        <v>24</v>
      </c>
      <c r="C84" s="80">
        <v>13</v>
      </c>
      <c r="D84" s="80">
        <v>26</v>
      </c>
      <c r="E84" s="80">
        <v>57</v>
      </c>
      <c r="F84" s="86">
        <v>62</v>
      </c>
      <c r="G84" s="118">
        <f>SUM(C84:F84)</f>
        <v>158</v>
      </c>
      <c r="H84" s="80">
        <v>4</v>
      </c>
      <c r="I84" s="80">
        <v>5</v>
      </c>
      <c r="J84" s="80">
        <v>0</v>
      </c>
      <c r="K84" s="86">
        <v>0</v>
      </c>
      <c r="L84" s="118">
        <f>SUM(H84:K84)</f>
        <v>9</v>
      </c>
      <c r="M84" s="80">
        <v>0</v>
      </c>
      <c r="N84" s="80">
        <v>0</v>
      </c>
      <c r="O84" s="80">
        <v>0</v>
      </c>
      <c r="P84" s="86">
        <v>0</v>
      </c>
      <c r="Q84" s="118">
        <f>SUM(M84:P84)</f>
        <v>0</v>
      </c>
    </row>
    <row r="85" spans="1:27" s="22" customFormat="1" ht="28.5" customHeight="1" thickTop="1" thickBot="1">
      <c r="B85" s="7" t="s">
        <v>25</v>
      </c>
      <c r="C85" s="83">
        <f>SUM(C77:C84)</f>
        <v>2226</v>
      </c>
      <c r="D85" s="88">
        <f>SUM(D77:D84)</f>
        <v>1417</v>
      </c>
      <c r="E85" s="88">
        <f>SUM(E77:E84)</f>
        <v>20037</v>
      </c>
      <c r="F85" s="82">
        <f>SUM(F77:F84)</f>
        <v>8681</v>
      </c>
      <c r="G85" s="87">
        <f t="shared" ref="G85" si="18">SUM(G77:G84)</f>
        <v>32361</v>
      </c>
      <c r="H85" s="83">
        <f>SUM(H77:H84)</f>
        <v>934</v>
      </c>
      <c r="I85" s="88">
        <f>SUM(I77:I84)</f>
        <v>556</v>
      </c>
      <c r="J85" s="88">
        <f>SUM(J77:J84)</f>
        <v>4127</v>
      </c>
      <c r="K85" s="82">
        <f>SUM(K77:K84)</f>
        <v>1193.3</v>
      </c>
      <c r="L85" s="87">
        <f t="shared" ref="L85" si="19">SUM(L77:L84)</f>
        <v>6810.3</v>
      </c>
      <c r="M85" s="83">
        <f>SUM(M77:M84)</f>
        <v>8</v>
      </c>
      <c r="N85" s="88">
        <f>SUM(N77:N84)</f>
        <v>6</v>
      </c>
      <c r="O85" s="88">
        <f>SUM(O77:O84)</f>
        <v>13</v>
      </c>
      <c r="P85" s="82">
        <f>SUM(P77:P84)</f>
        <v>10.5</v>
      </c>
      <c r="Q85" s="48">
        <f>SUM(Q77:Q84)</f>
        <v>37.5</v>
      </c>
    </row>
    <row r="86" spans="1:27" ht="21" customHeight="1" thickTop="1"/>
    <row r="87" spans="1:27" ht="48.75" customHeight="1">
      <c r="B87" s="141" t="s">
        <v>28</v>
      </c>
      <c r="C87" s="141"/>
      <c r="D87" s="141"/>
      <c r="E87" s="141"/>
      <c r="F87" s="141"/>
      <c r="G87" s="141"/>
      <c r="H87" s="141"/>
      <c r="I87" s="141"/>
      <c r="J87" s="141"/>
      <c r="K87" s="141"/>
      <c r="L87" s="141"/>
      <c r="M87" s="141"/>
      <c r="N87" s="141"/>
      <c r="O87" s="141"/>
      <c r="P87" s="141"/>
      <c r="Q87" s="141"/>
      <c r="R87" s="141"/>
      <c r="S87" s="25"/>
      <c r="T87" s="25"/>
      <c r="U87" s="25"/>
      <c r="V87" s="25"/>
      <c r="W87" s="25"/>
    </row>
    <row r="88" spans="1:27" ht="18" customHeight="1" thickBot="1">
      <c r="B88" s="34"/>
      <c r="C88" s="4"/>
      <c r="D88" s="4"/>
      <c r="E88" s="4"/>
      <c r="F88" s="4"/>
      <c r="G88" s="4"/>
      <c r="H88" s="4"/>
      <c r="I88" s="4"/>
      <c r="J88" s="4"/>
      <c r="K88" s="4"/>
      <c r="L88" s="4"/>
      <c r="M88" s="4"/>
      <c r="N88" s="4"/>
      <c r="O88" s="4"/>
      <c r="P88" s="4"/>
      <c r="Q88" s="4"/>
      <c r="R88" s="4"/>
      <c r="S88" s="34"/>
      <c r="V88" s="24"/>
      <c r="W88" s="24"/>
    </row>
    <row r="89" spans="1:27" ht="24.75" customHeight="1" thickTop="1">
      <c r="B89" s="142" t="s">
        <v>26</v>
      </c>
      <c r="C89" s="162" t="s">
        <v>100</v>
      </c>
      <c r="D89" s="163"/>
      <c r="E89" s="163"/>
      <c r="F89" s="163"/>
      <c r="G89" s="163"/>
      <c r="H89" s="163"/>
      <c r="I89" s="163"/>
      <c r="J89" s="163"/>
      <c r="K89" s="162" t="s">
        <v>101</v>
      </c>
      <c r="L89" s="163"/>
      <c r="M89" s="163"/>
      <c r="N89" s="163"/>
      <c r="O89" s="163"/>
      <c r="P89" s="163"/>
      <c r="Q89" s="163"/>
      <c r="R89" s="164"/>
      <c r="S89" s="31"/>
      <c r="V89" s="10"/>
      <c r="W89" s="10"/>
      <c r="X89" s="10"/>
      <c r="Y89" s="10"/>
      <c r="Z89" s="10"/>
      <c r="AA89" s="3"/>
    </row>
    <row r="90" spans="1:27" ht="24.75" customHeight="1">
      <c r="B90" s="143"/>
      <c r="C90" s="165" t="s">
        <v>93</v>
      </c>
      <c r="D90" s="157" t="s">
        <v>0</v>
      </c>
      <c r="E90" s="168"/>
      <c r="F90" s="168"/>
      <c r="G90" s="168"/>
      <c r="H90" s="168"/>
      <c r="I90" s="168"/>
      <c r="J90" s="158"/>
      <c r="K90" s="165" t="s">
        <v>94</v>
      </c>
      <c r="L90" s="157" t="s">
        <v>0</v>
      </c>
      <c r="M90" s="168"/>
      <c r="N90" s="168"/>
      <c r="O90" s="168"/>
      <c r="P90" s="168"/>
      <c r="Q90" s="168"/>
      <c r="R90" s="158"/>
      <c r="T90" s="10"/>
      <c r="V90" s="10"/>
      <c r="W90" s="10"/>
      <c r="X90" s="10"/>
      <c r="Y90" s="10"/>
      <c r="Z90" s="10"/>
      <c r="AA90" s="3"/>
    </row>
    <row r="91" spans="1:27" ht="21" customHeight="1">
      <c r="B91" s="143"/>
      <c r="C91" s="166"/>
      <c r="D91" s="155" t="s">
        <v>3</v>
      </c>
      <c r="E91" s="155" t="s">
        <v>4</v>
      </c>
      <c r="F91" s="155" t="s">
        <v>5</v>
      </c>
      <c r="G91" s="155" t="s">
        <v>6</v>
      </c>
      <c r="H91" s="155" t="s">
        <v>7</v>
      </c>
      <c r="I91" s="157" t="s">
        <v>8</v>
      </c>
      <c r="J91" s="158"/>
      <c r="K91" s="166"/>
      <c r="L91" s="155" t="s">
        <v>3</v>
      </c>
      <c r="M91" s="155" t="s">
        <v>4</v>
      </c>
      <c r="N91" s="155" t="s">
        <v>5</v>
      </c>
      <c r="O91" s="155" t="s">
        <v>6</v>
      </c>
      <c r="P91" s="155" t="s">
        <v>7</v>
      </c>
      <c r="Q91" s="157" t="s">
        <v>8</v>
      </c>
      <c r="R91" s="158"/>
      <c r="T91" s="10"/>
      <c r="V91" s="10"/>
      <c r="W91" s="10"/>
      <c r="X91" s="10"/>
      <c r="Y91" s="10"/>
      <c r="Z91" s="10"/>
      <c r="AA91" s="3"/>
    </row>
    <row r="92" spans="1:27" ht="27.75" customHeight="1" thickBot="1">
      <c r="B92" s="144"/>
      <c r="C92" s="167"/>
      <c r="D92" s="156"/>
      <c r="E92" s="156"/>
      <c r="F92" s="156"/>
      <c r="G92" s="156"/>
      <c r="H92" s="156"/>
      <c r="I92" s="20" t="s">
        <v>15</v>
      </c>
      <c r="J92" s="19" t="s">
        <v>16</v>
      </c>
      <c r="K92" s="167"/>
      <c r="L92" s="156"/>
      <c r="M92" s="156"/>
      <c r="N92" s="156"/>
      <c r="O92" s="156"/>
      <c r="P92" s="156"/>
      <c r="Q92" s="20" t="s">
        <v>15</v>
      </c>
      <c r="R92" s="19" t="s">
        <v>16</v>
      </c>
      <c r="S92" s="31"/>
      <c r="T92" s="11"/>
    </row>
    <row r="93" spans="1:27" ht="36" customHeight="1" thickTop="1">
      <c r="B93" s="26" t="s">
        <v>33</v>
      </c>
      <c r="C93" s="89">
        <v>567</v>
      </c>
      <c r="D93" s="90">
        <v>64</v>
      </c>
      <c r="E93" s="90">
        <v>29</v>
      </c>
      <c r="F93" s="90">
        <v>8</v>
      </c>
      <c r="G93" s="90">
        <v>5</v>
      </c>
      <c r="H93" s="90">
        <v>4</v>
      </c>
      <c r="I93" s="90">
        <v>30605</v>
      </c>
      <c r="J93" s="91">
        <v>6270</v>
      </c>
      <c r="K93" s="92">
        <v>102</v>
      </c>
      <c r="L93" s="94">
        <v>34</v>
      </c>
      <c r="M93" s="94">
        <v>10</v>
      </c>
      <c r="N93" s="94">
        <v>0</v>
      </c>
      <c r="O93" s="94">
        <v>2</v>
      </c>
      <c r="P93" s="94">
        <v>1</v>
      </c>
      <c r="Q93" s="94">
        <v>40</v>
      </c>
      <c r="R93" s="96">
        <v>1209</v>
      </c>
    </row>
    <row r="94" spans="1:27" ht="24.75" customHeight="1">
      <c r="A94" s="1"/>
      <c r="B94" s="27" t="s">
        <v>18</v>
      </c>
      <c r="C94" s="108">
        <v>101</v>
      </c>
      <c r="D94" s="109">
        <v>123</v>
      </c>
      <c r="E94" s="109">
        <v>30</v>
      </c>
      <c r="F94" s="109">
        <v>3</v>
      </c>
      <c r="G94" s="109">
        <v>41</v>
      </c>
      <c r="H94" s="109">
        <v>0</v>
      </c>
      <c r="I94" s="109">
        <v>1595</v>
      </c>
      <c r="J94" s="107">
        <v>200.5</v>
      </c>
      <c r="K94" s="108">
        <v>20</v>
      </c>
      <c r="L94" s="94">
        <v>14</v>
      </c>
      <c r="M94" s="94">
        <v>10</v>
      </c>
      <c r="N94" s="94">
        <v>0</v>
      </c>
      <c r="O94" s="94">
        <v>0</v>
      </c>
      <c r="P94" s="94">
        <v>0</v>
      </c>
      <c r="Q94" s="94">
        <v>171</v>
      </c>
      <c r="R94" s="97">
        <v>251.1</v>
      </c>
    </row>
    <row r="95" spans="1:27" ht="24.75" customHeight="1">
      <c r="A95" s="1"/>
      <c r="B95" s="27" t="s">
        <v>19</v>
      </c>
      <c r="C95" s="108">
        <v>121</v>
      </c>
      <c r="D95" s="109">
        <v>60</v>
      </c>
      <c r="E95" s="109">
        <v>26</v>
      </c>
      <c r="F95" s="109">
        <v>0</v>
      </c>
      <c r="G95" s="109">
        <v>0</v>
      </c>
      <c r="H95" s="109">
        <v>0</v>
      </c>
      <c r="I95" s="109">
        <v>3185</v>
      </c>
      <c r="J95" s="107">
        <v>77434.2</v>
      </c>
      <c r="K95" s="108">
        <v>36</v>
      </c>
      <c r="L95" s="94">
        <v>11</v>
      </c>
      <c r="M95" s="94">
        <v>1</v>
      </c>
      <c r="N95" s="94">
        <v>0</v>
      </c>
      <c r="O95" s="94">
        <v>0</v>
      </c>
      <c r="P95" s="94">
        <v>0</v>
      </c>
      <c r="Q95" s="94">
        <v>0</v>
      </c>
      <c r="R95" s="97">
        <v>275</v>
      </c>
    </row>
    <row r="96" spans="1:27" ht="24.75" customHeight="1">
      <c r="A96" s="1"/>
      <c r="B96" s="27" t="s">
        <v>20</v>
      </c>
      <c r="C96" s="108">
        <v>191</v>
      </c>
      <c r="D96" s="109">
        <v>435</v>
      </c>
      <c r="E96" s="109">
        <v>27</v>
      </c>
      <c r="F96" s="109">
        <v>20</v>
      </c>
      <c r="G96" s="109">
        <v>22</v>
      </c>
      <c r="H96" s="109">
        <v>0</v>
      </c>
      <c r="I96" s="109">
        <v>1844</v>
      </c>
      <c r="J96" s="107">
        <v>1550</v>
      </c>
      <c r="K96" s="108">
        <v>68</v>
      </c>
      <c r="L96" s="94">
        <v>105</v>
      </c>
      <c r="M96" s="94">
        <v>8</v>
      </c>
      <c r="N96" s="94">
        <v>1</v>
      </c>
      <c r="O96" s="94">
        <v>0</v>
      </c>
      <c r="P96" s="94">
        <v>0</v>
      </c>
      <c r="Q96" s="94">
        <v>21</v>
      </c>
      <c r="R96" s="97">
        <v>340</v>
      </c>
    </row>
    <row r="97" spans="1:31" ht="23.25">
      <c r="A97" s="1"/>
      <c r="B97" s="27" t="s">
        <v>21</v>
      </c>
      <c r="C97" s="108">
        <v>188</v>
      </c>
      <c r="D97" s="109">
        <v>167</v>
      </c>
      <c r="E97" s="109">
        <v>101</v>
      </c>
      <c r="F97" s="109">
        <v>21</v>
      </c>
      <c r="G97" s="109">
        <v>270</v>
      </c>
      <c r="H97" s="109">
        <v>8</v>
      </c>
      <c r="I97" s="109">
        <v>14850</v>
      </c>
      <c r="J97" s="107">
        <v>1512.9</v>
      </c>
      <c r="K97" s="108">
        <v>26</v>
      </c>
      <c r="L97" s="94">
        <v>14</v>
      </c>
      <c r="M97" s="94">
        <v>5</v>
      </c>
      <c r="N97" s="94">
        <v>0</v>
      </c>
      <c r="O97" s="94">
        <v>27</v>
      </c>
      <c r="P97" s="94">
        <v>27</v>
      </c>
      <c r="Q97" s="94">
        <v>4</v>
      </c>
      <c r="R97" s="97">
        <v>242</v>
      </c>
    </row>
    <row r="98" spans="1:31" ht="46.5">
      <c r="A98" s="1"/>
      <c r="B98" s="27" t="s">
        <v>22</v>
      </c>
      <c r="C98" s="108">
        <v>65</v>
      </c>
      <c r="D98" s="109">
        <v>82</v>
      </c>
      <c r="E98" s="109">
        <v>12</v>
      </c>
      <c r="F98" s="109">
        <v>0</v>
      </c>
      <c r="G98" s="109">
        <v>1</v>
      </c>
      <c r="H98" s="109">
        <v>0</v>
      </c>
      <c r="I98" s="109">
        <v>8109</v>
      </c>
      <c r="J98" s="107">
        <v>371248.7</v>
      </c>
      <c r="K98" s="108">
        <v>15</v>
      </c>
      <c r="L98" s="94">
        <v>23</v>
      </c>
      <c r="M98" s="94">
        <v>2</v>
      </c>
      <c r="N98" s="94">
        <v>0</v>
      </c>
      <c r="O98" s="94">
        <v>0</v>
      </c>
      <c r="P98" s="94">
        <v>0</v>
      </c>
      <c r="Q98" s="94">
        <v>64</v>
      </c>
      <c r="R98" s="97">
        <v>3521.4</v>
      </c>
    </row>
    <row r="99" spans="1:31" ht="23.25">
      <c r="A99" s="1"/>
      <c r="B99" s="27" t="s">
        <v>23</v>
      </c>
      <c r="C99" s="108">
        <v>67</v>
      </c>
      <c r="D99" s="109">
        <v>31</v>
      </c>
      <c r="E99" s="109">
        <v>11</v>
      </c>
      <c r="F99" s="109">
        <v>0</v>
      </c>
      <c r="G99" s="109">
        <v>0</v>
      </c>
      <c r="H99" s="109">
        <v>0</v>
      </c>
      <c r="I99" s="109">
        <v>1789</v>
      </c>
      <c r="J99" s="107">
        <v>275</v>
      </c>
      <c r="K99" s="108">
        <v>11</v>
      </c>
      <c r="L99" s="94">
        <v>3</v>
      </c>
      <c r="M99" s="94">
        <v>3</v>
      </c>
      <c r="N99" s="94">
        <v>1</v>
      </c>
      <c r="O99" s="94">
        <v>0</v>
      </c>
      <c r="P99" s="94">
        <v>0</v>
      </c>
      <c r="Q99" s="94">
        <v>0</v>
      </c>
      <c r="R99" s="97">
        <v>31</v>
      </c>
    </row>
    <row r="100" spans="1:31" ht="24" thickBot="1">
      <c r="A100" s="1"/>
      <c r="B100" s="28" t="s">
        <v>24</v>
      </c>
      <c r="C100" s="108">
        <v>38</v>
      </c>
      <c r="D100" s="109">
        <v>21</v>
      </c>
      <c r="E100" s="109">
        <v>12</v>
      </c>
      <c r="F100" s="109">
        <v>0</v>
      </c>
      <c r="G100" s="109">
        <v>0</v>
      </c>
      <c r="H100" s="109">
        <v>0</v>
      </c>
      <c r="I100" s="109">
        <v>1062</v>
      </c>
      <c r="J100" s="110">
        <v>109</v>
      </c>
      <c r="K100" s="108">
        <v>4</v>
      </c>
      <c r="L100" s="94">
        <v>2</v>
      </c>
      <c r="M100" s="94">
        <v>0</v>
      </c>
      <c r="N100" s="94">
        <v>0</v>
      </c>
      <c r="O100" s="94">
        <v>0</v>
      </c>
      <c r="P100" s="94">
        <v>0</v>
      </c>
      <c r="Q100" s="94">
        <v>0</v>
      </c>
      <c r="R100" s="98">
        <v>0</v>
      </c>
    </row>
    <row r="101" spans="1:31" ht="30" customHeight="1" thickTop="1" thickBot="1">
      <c r="A101" s="1"/>
      <c r="B101" s="29" t="s">
        <v>25</v>
      </c>
      <c r="C101" s="83">
        <f>SUM(C93:C100)</f>
        <v>1338</v>
      </c>
      <c r="D101" s="88">
        <f>SUM(D93:D100)</f>
        <v>983</v>
      </c>
      <c r="E101" s="88">
        <f>SUM(E93:E100)</f>
        <v>248</v>
      </c>
      <c r="F101" s="88">
        <f t="shared" ref="F101:I101" si="20">SUM(F93:F100)</f>
        <v>52</v>
      </c>
      <c r="G101" s="88">
        <f t="shared" si="20"/>
        <v>339</v>
      </c>
      <c r="H101" s="88">
        <f t="shared" si="20"/>
        <v>12</v>
      </c>
      <c r="I101" s="88">
        <f t="shared" si="20"/>
        <v>63039</v>
      </c>
      <c r="J101" s="48">
        <f>SUM(J93:J100)</f>
        <v>458600.3</v>
      </c>
      <c r="K101" s="119">
        <f>SUM(K93:K100)</f>
        <v>282</v>
      </c>
      <c r="L101" s="88">
        <f t="shared" ref="L101" si="21">SUM(L93:L100)</f>
        <v>206</v>
      </c>
      <c r="M101" s="88">
        <f t="shared" ref="M101" si="22">SUM(M93:M100)</f>
        <v>39</v>
      </c>
      <c r="N101" s="88">
        <f t="shared" ref="N101" si="23">SUM(N93:N100)</f>
        <v>2</v>
      </c>
      <c r="O101" s="88">
        <f t="shared" ref="O101" si="24">SUM(O93:O100)</f>
        <v>29</v>
      </c>
      <c r="P101" s="88">
        <f t="shared" ref="P101" si="25">SUM(P93:P100)</f>
        <v>28</v>
      </c>
      <c r="Q101" s="88">
        <f t="shared" ref="Q101" si="26">SUM(Q93:Q100)</f>
        <v>300</v>
      </c>
      <c r="R101" s="48">
        <f>SUM(R93:R100)</f>
        <v>5869.5</v>
      </c>
    </row>
    <row r="102" spans="1:31" ht="15" thickTop="1"/>
    <row r="103" spans="1:31" ht="48.75" customHeight="1">
      <c r="B103" s="140" t="s">
        <v>115</v>
      </c>
      <c r="C103" s="140"/>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5"/>
      <c r="AE103" s="15"/>
    </row>
    <row r="105" spans="1:31" ht="48.75" customHeight="1">
      <c r="B105" s="141" t="s">
        <v>51</v>
      </c>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25"/>
      <c r="AE105" s="25"/>
    </row>
    <row r="106" spans="1:31" ht="15" thickBot="1">
      <c r="C106" s="24"/>
      <c r="D106" s="24"/>
      <c r="E106" s="24"/>
      <c r="F106" s="24"/>
      <c r="G106" s="24"/>
      <c r="H106" s="24"/>
      <c r="I106" s="24"/>
      <c r="J106" s="24"/>
      <c r="K106" s="24"/>
      <c r="L106" s="24"/>
      <c r="M106" s="24"/>
      <c r="N106" s="24"/>
      <c r="O106" s="24"/>
      <c r="P106" s="24"/>
      <c r="Q106" s="24"/>
      <c r="R106" s="24"/>
    </row>
    <row r="107" spans="1:31" ht="26.25" customHeight="1" thickTop="1" thickBot="1">
      <c r="B107" s="152" t="s">
        <v>26</v>
      </c>
      <c r="C107" s="145" t="s">
        <v>54</v>
      </c>
      <c r="D107" s="146"/>
      <c r="E107" s="146"/>
      <c r="F107" s="146"/>
      <c r="G107" s="146"/>
      <c r="H107" s="146"/>
      <c r="I107" s="146"/>
      <c r="J107" s="146"/>
      <c r="K107" s="146"/>
      <c r="L107" s="146"/>
      <c r="M107" s="146"/>
      <c r="N107" s="146"/>
      <c r="O107" s="146"/>
      <c r="P107" s="146"/>
      <c r="Q107" s="146"/>
      <c r="R107" s="146"/>
      <c r="S107" s="146"/>
      <c r="T107" s="146"/>
      <c r="U107" s="146"/>
      <c r="V107" s="146"/>
      <c r="W107" s="146"/>
      <c r="X107" s="146"/>
      <c r="Y107" s="131" t="s">
        <v>55</v>
      </c>
      <c r="Z107" s="159"/>
      <c r="AA107" s="142" t="s">
        <v>25</v>
      </c>
    </row>
    <row r="108" spans="1:31" ht="51.75" customHeight="1" thickTop="1" thickBot="1">
      <c r="B108" s="153"/>
      <c r="C108" s="150" t="s">
        <v>62</v>
      </c>
      <c r="D108" s="151"/>
      <c r="E108" s="150" t="s">
        <v>63</v>
      </c>
      <c r="F108" s="151"/>
      <c r="G108" s="150" t="s">
        <v>109</v>
      </c>
      <c r="H108" s="151"/>
      <c r="I108" s="150" t="s">
        <v>64</v>
      </c>
      <c r="J108" s="151"/>
      <c r="K108" s="150" t="s">
        <v>65</v>
      </c>
      <c r="L108" s="151"/>
      <c r="M108" s="150" t="s">
        <v>66</v>
      </c>
      <c r="N108" s="151"/>
      <c r="O108" s="150" t="s">
        <v>67</v>
      </c>
      <c r="P108" s="151"/>
      <c r="Q108" s="150" t="s">
        <v>68</v>
      </c>
      <c r="R108" s="151"/>
      <c r="S108" s="150" t="s">
        <v>110</v>
      </c>
      <c r="T108" s="151"/>
      <c r="U108" s="150" t="s">
        <v>56</v>
      </c>
      <c r="V108" s="151"/>
      <c r="W108" s="150" t="s">
        <v>69</v>
      </c>
      <c r="X108" s="151"/>
      <c r="Y108" s="160"/>
      <c r="Z108" s="161"/>
      <c r="AA108" s="143"/>
    </row>
    <row r="109" spans="1:31" ht="24.75" thickTop="1" thickBot="1">
      <c r="B109" s="154"/>
      <c r="C109" s="35" t="s">
        <v>57</v>
      </c>
      <c r="D109" s="33" t="s">
        <v>58</v>
      </c>
      <c r="E109" s="30" t="s">
        <v>57</v>
      </c>
      <c r="F109" s="33" t="s">
        <v>58</v>
      </c>
      <c r="G109" s="30" t="s">
        <v>57</v>
      </c>
      <c r="H109" s="33" t="s">
        <v>58</v>
      </c>
      <c r="I109" s="30" t="s">
        <v>57</v>
      </c>
      <c r="J109" s="33" t="s">
        <v>58</v>
      </c>
      <c r="K109" s="30" t="s">
        <v>57</v>
      </c>
      <c r="L109" s="33" t="s">
        <v>58</v>
      </c>
      <c r="M109" s="30" t="s">
        <v>57</v>
      </c>
      <c r="N109" s="33" t="s">
        <v>58</v>
      </c>
      <c r="O109" s="30" t="s">
        <v>57</v>
      </c>
      <c r="P109" s="33" t="s">
        <v>58</v>
      </c>
      <c r="Q109" s="30" t="s">
        <v>57</v>
      </c>
      <c r="R109" s="33" t="s">
        <v>58</v>
      </c>
      <c r="S109" s="30" t="s">
        <v>57</v>
      </c>
      <c r="T109" s="33" t="s">
        <v>58</v>
      </c>
      <c r="U109" s="30" t="s">
        <v>57</v>
      </c>
      <c r="V109" s="33" t="s">
        <v>58</v>
      </c>
      <c r="W109" s="30" t="s">
        <v>57</v>
      </c>
      <c r="X109" s="33" t="s">
        <v>58</v>
      </c>
      <c r="Y109" s="30" t="s">
        <v>57</v>
      </c>
      <c r="Z109" s="33" t="s">
        <v>58</v>
      </c>
      <c r="AA109" s="144"/>
    </row>
    <row r="110" spans="1:31" ht="24" thickTop="1">
      <c r="B110" s="26" t="s">
        <v>33</v>
      </c>
      <c r="C110" s="112">
        <v>3</v>
      </c>
      <c r="D110" s="113">
        <v>2</v>
      </c>
      <c r="E110" s="112">
        <v>2</v>
      </c>
      <c r="F110" s="113">
        <v>0</v>
      </c>
      <c r="G110" s="112">
        <v>1</v>
      </c>
      <c r="H110" s="113">
        <v>0</v>
      </c>
      <c r="I110" s="112">
        <v>4</v>
      </c>
      <c r="J110" s="113">
        <v>0</v>
      </c>
      <c r="K110" s="112">
        <v>3</v>
      </c>
      <c r="L110" s="113">
        <v>0</v>
      </c>
      <c r="M110" s="112">
        <v>1</v>
      </c>
      <c r="N110" s="113">
        <v>0</v>
      </c>
      <c r="O110" s="112">
        <v>0</v>
      </c>
      <c r="P110" s="113">
        <v>1</v>
      </c>
      <c r="Q110" s="112">
        <v>0</v>
      </c>
      <c r="R110" s="113">
        <v>0</v>
      </c>
      <c r="S110" s="112">
        <v>0</v>
      </c>
      <c r="T110" s="113">
        <v>0</v>
      </c>
      <c r="U110" s="112">
        <v>1</v>
      </c>
      <c r="V110" s="113">
        <v>0</v>
      </c>
      <c r="W110" s="112">
        <v>2</v>
      </c>
      <c r="X110" s="113">
        <v>0</v>
      </c>
      <c r="Y110" s="103">
        <f>SUM(W110,U110,S110,Q110,O110,M110,K110,I110,G110,E110,C110)</f>
        <v>17</v>
      </c>
      <c r="Z110" s="104">
        <f>SUM(X110,V110,T110,R110,P110,N110,L110,J110,H110,F110,D110)</f>
        <v>3</v>
      </c>
      <c r="AA110" s="116">
        <f>SUM(Y110:Z110)</f>
        <v>20</v>
      </c>
      <c r="AB110" s="93"/>
      <c r="AC110" s="93"/>
    </row>
    <row r="111" spans="1:31" ht="23.25">
      <c r="B111" s="27" t="s">
        <v>18</v>
      </c>
      <c r="C111" s="112">
        <v>1</v>
      </c>
      <c r="D111" s="113">
        <v>0</v>
      </c>
      <c r="E111" s="112">
        <v>3</v>
      </c>
      <c r="F111" s="113">
        <v>0</v>
      </c>
      <c r="G111" s="112">
        <v>3</v>
      </c>
      <c r="H111" s="113">
        <v>1</v>
      </c>
      <c r="I111" s="112">
        <v>2</v>
      </c>
      <c r="J111" s="113">
        <v>1</v>
      </c>
      <c r="K111" s="112">
        <v>4</v>
      </c>
      <c r="L111" s="113">
        <v>0</v>
      </c>
      <c r="M111" s="112">
        <v>2</v>
      </c>
      <c r="N111" s="113">
        <v>0</v>
      </c>
      <c r="O111" s="112">
        <v>4</v>
      </c>
      <c r="P111" s="113">
        <v>0</v>
      </c>
      <c r="Q111" s="112">
        <v>0</v>
      </c>
      <c r="R111" s="113">
        <v>0</v>
      </c>
      <c r="S111" s="112">
        <v>0</v>
      </c>
      <c r="T111" s="113">
        <v>0</v>
      </c>
      <c r="U111" s="112">
        <v>3</v>
      </c>
      <c r="V111" s="113">
        <v>1</v>
      </c>
      <c r="W111" s="112">
        <v>0</v>
      </c>
      <c r="X111" s="113">
        <v>0</v>
      </c>
      <c r="Y111" s="105">
        <f>SUM(W111,U111,S111,Q111,O111,M111,K111,I111,G111,E111,C111)</f>
        <v>22</v>
      </c>
      <c r="Z111" s="106">
        <f>SUM(X111,V111,T111,R111,P111,N111,L111,J111,H111,F111,D111)</f>
        <v>3</v>
      </c>
      <c r="AA111" s="117">
        <f>SUM(Y111:Z111)</f>
        <v>25</v>
      </c>
      <c r="AB111" s="93"/>
      <c r="AC111" s="93"/>
    </row>
    <row r="112" spans="1:31" ht="23.25">
      <c r="B112" s="27" t="s">
        <v>19</v>
      </c>
      <c r="C112" s="112">
        <v>1</v>
      </c>
      <c r="D112" s="113">
        <v>0</v>
      </c>
      <c r="E112" s="112">
        <v>0</v>
      </c>
      <c r="F112" s="113">
        <v>0</v>
      </c>
      <c r="G112" s="112">
        <v>0</v>
      </c>
      <c r="H112" s="113">
        <v>0</v>
      </c>
      <c r="I112" s="112">
        <v>3</v>
      </c>
      <c r="J112" s="113">
        <v>0</v>
      </c>
      <c r="K112" s="112">
        <v>4</v>
      </c>
      <c r="L112" s="113">
        <v>0</v>
      </c>
      <c r="M112" s="112">
        <v>2</v>
      </c>
      <c r="N112" s="113">
        <v>0</v>
      </c>
      <c r="O112" s="112">
        <v>0</v>
      </c>
      <c r="P112" s="113">
        <v>0</v>
      </c>
      <c r="Q112" s="112">
        <v>8</v>
      </c>
      <c r="R112" s="113">
        <v>0</v>
      </c>
      <c r="S112" s="112">
        <v>0</v>
      </c>
      <c r="T112" s="113">
        <v>0</v>
      </c>
      <c r="U112" s="112">
        <v>0</v>
      </c>
      <c r="V112" s="113">
        <v>0</v>
      </c>
      <c r="W112" s="112">
        <v>0</v>
      </c>
      <c r="X112" s="113">
        <v>0</v>
      </c>
      <c r="Y112" s="105">
        <f t="shared" ref="Y112:Z119" si="27">SUM(W112,U112,S112,Q112,O112,M112,K112,I112,G112,E112,C112)</f>
        <v>18</v>
      </c>
      <c r="Z112" s="106">
        <f t="shared" si="27"/>
        <v>0</v>
      </c>
      <c r="AA112" s="117">
        <f t="shared" ref="AA112:AA118" si="28">SUM(Y112:Z112)</f>
        <v>18</v>
      </c>
      <c r="AB112" s="93"/>
      <c r="AC112" s="93"/>
    </row>
    <row r="113" spans="2:29" ht="23.25">
      <c r="B113" s="27" t="s">
        <v>20</v>
      </c>
      <c r="C113" s="112">
        <v>0</v>
      </c>
      <c r="D113" s="113">
        <v>0</v>
      </c>
      <c r="E113" s="112">
        <v>1</v>
      </c>
      <c r="F113" s="113">
        <v>0</v>
      </c>
      <c r="G113" s="112">
        <v>0</v>
      </c>
      <c r="H113" s="113">
        <v>0</v>
      </c>
      <c r="I113" s="112">
        <v>0</v>
      </c>
      <c r="J113" s="113">
        <v>0</v>
      </c>
      <c r="K113" s="112">
        <v>2</v>
      </c>
      <c r="L113" s="113">
        <v>0</v>
      </c>
      <c r="M113" s="112">
        <v>4</v>
      </c>
      <c r="N113" s="113">
        <v>1</v>
      </c>
      <c r="O113" s="112">
        <v>4</v>
      </c>
      <c r="P113" s="113">
        <v>0</v>
      </c>
      <c r="Q113" s="112">
        <v>3</v>
      </c>
      <c r="R113" s="113">
        <v>0</v>
      </c>
      <c r="S113" s="112">
        <v>3</v>
      </c>
      <c r="T113" s="113">
        <v>0</v>
      </c>
      <c r="U113" s="112">
        <v>2</v>
      </c>
      <c r="V113" s="113">
        <v>1</v>
      </c>
      <c r="W113" s="112">
        <v>0</v>
      </c>
      <c r="X113" s="113">
        <v>0</v>
      </c>
      <c r="Y113" s="105">
        <f t="shared" si="27"/>
        <v>19</v>
      </c>
      <c r="Z113" s="106">
        <f t="shared" si="27"/>
        <v>2</v>
      </c>
      <c r="AA113" s="117">
        <f t="shared" si="28"/>
        <v>21</v>
      </c>
      <c r="AB113" s="93"/>
      <c r="AC113" s="93"/>
    </row>
    <row r="114" spans="2:29" ht="23.25">
      <c r="B114" s="27" t="s">
        <v>21</v>
      </c>
      <c r="C114" s="112">
        <v>0</v>
      </c>
      <c r="D114" s="113">
        <v>0</v>
      </c>
      <c r="E114" s="112">
        <v>0</v>
      </c>
      <c r="F114" s="113">
        <v>1</v>
      </c>
      <c r="G114" s="112">
        <v>0</v>
      </c>
      <c r="H114" s="113">
        <v>0</v>
      </c>
      <c r="I114" s="112">
        <v>0</v>
      </c>
      <c r="J114" s="113">
        <v>0</v>
      </c>
      <c r="K114" s="112">
        <v>0</v>
      </c>
      <c r="L114" s="113">
        <v>0</v>
      </c>
      <c r="M114" s="112">
        <v>3</v>
      </c>
      <c r="N114" s="113">
        <v>0</v>
      </c>
      <c r="O114" s="112">
        <v>2</v>
      </c>
      <c r="P114" s="113">
        <v>0</v>
      </c>
      <c r="Q114" s="112">
        <v>0</v>
      </c>
      <c r="R114" s="113">
        <v>0</v>
      </c>
      <c r="S114" s="112">
        <v>3</v>
      </c>
      <c r="T114" s="113">
        <v>0</v>
      </c>
      <c r="U114" s="112">
        <v>3</v>
      </c>
      <c r="V114" s="113">
        <v>0</v>
      </c>
      <c r="W114" s="112">
        <v>0</v>
      </c>
      <c r="X114" s="113">
        <v>0</v>
      </c>
      <c r="Y114" s="105">
        <f t="shared" si="27"/>
        <v>11</v>
      </c>
      <c r="Z114" s="106">
        <f t="shared" si="27"/>
        <v>1</v>
      </c>
      <c r="AA114" s="117">
        <f t="shared" si="28"/>
        <v>12</v>
      </c>
      <c r="AB114" s="93"/>
      <c r="AC114" s="93"/>
    </row>
    <row r="115" spans="2:29" ht="23.25">
      <c r="B115" s="27" t="s">
        <v>22</v>
      </c>
      <c r="C115" s="112">
        <v>0</v>
      </c>
      <c r="D115" s="113">
        <v>0</v>
      </c>
      <c r="E115" s="112">
        <v>0</v>
      </c>
      <c r="F115" s="113">
        <v>0</v>
      </c>
      <c r="G115" s="112">
        <v>0</v>
      </c>
      <c r="H115" s="113">
        <v>0</v>
      </c>
      <c r="I115" s="112">
        <v>3</v>
      </c>
      <c r="J115" s="113">
        <v>0</v>
      </c>
      <c r="K115" s="112">
        <v>0</v>
      </c>
      <c r="L115" s="113">
        <v>0</v>
      </c>
      <c r="M115" s="112">
        <v>3</v>
      </c>
      <c r="N115" s="113">
        <v>0</v>
      </c>
      <c r="O115" s="112">
        <v>3</v>
      </c>
      <c r="P115" s="113">
        <v>0</v>
      </c>
      <c r="Q115" s="112">
        <v>3</v>
      </c>
      <c r="R115" s="113">
        <v>0</v>
      </c>
      <c r="S115" s="112">
        <v>2</v>
      </c>
      <c r="T115" s="113">
        <v>0</v>
      </c>
      <c r="U115" s="112">
        <v>3</v>
      </c>
      <c r="V115" s="113">
        <v>0</v>
      </c>
      <c r="W115" s="112">
        <v>0</v>
      </c>
      <c r="X115" s="113">
        <v>0</v>
      </c>
      <c r="Y115" s="105">
        <f t="shared" si="27"/>
        <v>17</v>
      </c>
      <c r="Z115" s="106">
        <f t="shared" si="27"/>
        <v>0</v>
      </c>
      <c r="AA115" s="117">
        <f t="shared" si="28"/>
        <v>17</v>
      </c>
      <c r="AB115" s="93"/>
      <c r="AC115" s="93"/>
    </row>
    <row r="116" spans="2:29" ht="23.25">
      <c r="B116" s="27" t="s">
        <v>23</v>
      </c>
      <c r="C116" s="112">
        <v>0</v>
      </c>
      <c r="D116" s="113">
        <v>0</v>
      </c>
      <c r="E116" s="112">
        <v>0</v>
      </c>
      <c r="F116" s="113">
        <v>0</v>
      </c>
      <c r="G116" s="112">
        <v>2</v>
      </c>
      <c r="H116" s="113">
        <v>0</v>
      </c>
      <c r="I116" s="112">
        <v>0</v>
      </c>
      <c r="J116" s="113">
        <v>0</v>
      </c>
      <c r="K116" s="112">
        <v>0</v>
      </c>
      <c r="L116" s="113">
        <v>0</v>
      </c>
      <c r="M116" s="112">
        <v>0</v>
      </c>
      <c r="N116" s="113">
        <v>0</v>
      </c>
      <c r="O116" s="112">
        <v>3</v>
      </c>
      <c r="P116" s="113">
        <v>0</v>
      </c>
      <c r="Q116" s="112">
        <v>2</v>
      </c>
      <c r="R116" s="113">
        <v>0</v>
      </c>
      <c r="S116" s="112">
        <v>2</v>
      </c>
      <c r="T116" s="113">
        <v>1</v>
      </c>
      <c r="U116" s="112">
        <v>2</v>
      </c>
      <c r="V116" s="113">
        <v>2</v>
      </c>
      <c r="W116" s="112">
        <v>2</v>
      </c>
      <c r="X116" s="113">
        <v>0</v>
      </c>
      <c r="Y116" s="105">
        <f t="shared" si="27"/>
        <v>13</v>
      </c>
      <c r="Z116" s="106">
        <f t="shared" si="27"/>
        <v>3</v>
      </c>
      <c r="AA116" s="117">
        <f t="shared" si="28"/>
        <v>16</v>
      </c>
      <c r="AB116" s="93"/>
      <c r="AC116" s="93"/>
    </row>
    <row r="117" spans="2:29" ht="23.25">
      <c r="B117" s="28" t="s">
        <v>24</v>
      </c>
      <c r="C117" s="112">
        <v>2</v>
      </c>
      <c r="D117" s="113">
        <v>0</v>
      </c>
      <c r="E117" s="112">
        <v>0</v>
      </c>
      <c r="F117" s="113">
        <v>0</v>
      </c>
      <c r="G117" s="112">
        <v>3</v>
      </c>
      <c r="H117" s="113">
        <v>0</v>
      </c>
      <c r="I117" s="112">
        <v>0</v>
      </c>
      <c r="J117" s="113">
        <v>0</v>
      </c>
      <c r="K117" s="112">
        <v>0</v>
      </c>
      <c r="L117" s="113">
        <v>0</v>
      </c>
      <c r="M117" s="112">
        <v>0</v>
      </c>
      <c r="N117" s="113">
        <v>0</v>
      </c>
      <c r="O117" s="112">
        <v>0</v>
      </c>
      <c r="P117" s="113">
        <v>0</v>
      </c>
      <c r="Q117" s="112">
        <v>0</v>
      </c>
      <c r="R117" s="113">
        <v>0</v>
      </c>
      <c r="S117" s="112">
        <v>4</v>
      </c>
      <c r="T117" s="113">
        <v>0</v>
      </c>
      <c r="U117" s="112">
        <v>2</v>
      </c>
      <c r="V117" s="113">
        <v>0</v>
      </c>
      <c r="W117" s="112">
        <v>4</v>
      </c>
      <c r="X117" s="113">
        <v>0</v>
      </c>
      <c r="Y117" s="105">
        <f t="shared" si="27"/>
        <v>15</v>
      </c>
      <c r="Z117" s="106">
        <f t="shared" si="27"/>
        <v>0</v>
      </c>
      <c r="AA117" s="117">
        <f t="shared" si="28"/>
        <v>15</v>
      </c>
      <c r="AB117" s="93"/>
      <c r="AC117" s="93"/>
    </row>
    <row r="118" spans="2:29" ht="27" customHeight="1">
      <c r="B118" s="28" t="s">
        <v>50</v>
      </c>
      <c r="C118" s="112">
        <v>0</v>
      </c>
      <c r="D118" s="113">
        <v>0</v>
      </c>
      <c r="E118" s="112">
        <v>0</v>
      </c>
      <c r="F118" s="113">
        <v>0</v>
      </c>
      <c r="G118" s="112">
        <v>0</v>
      </c>
      <c r="H118" s="113">
        <v>0</v>
      </c>
      <c r="I118" s="112">
        <v>0</v>
      </c>
      <c r="J118" s="113">
        <v>0</v>
      </c>
      <c r="K118" s="112">
        <v>0</v>
      </c>
      <c r="L118" s="113">
        <v>0</v>
      </c>
      <c r="M118" s="112">
        <v>0</v>
      </c>
      <c r="N118" s="113">
        <v>0</v>
      </c>
      <c r="O118" s="112">
        <v>0</v>
      </c>
      <c r="P118" s="113">
        <v>0</v>
      </c>
      <c r="Q118" s="112">
        <v>0</v>
      </c>
      <c r="R118" s="113">
        <v>0</v>
      </c>
      <c r="S118" s="112">
        <v>0</v>
      </c>
      <c r="T118" s="113">
        <v>0</v>
      </c>
      <c r="U118" s="112">
        <v>0</v>
      </c>
      <c r="V118" s="113">
        <v>0</v>
      </c>
      <c r="W118" s="112">
        <v>0</v>
      </c>
      <c r="X118" s="113">
        <v>0</v>
      </c>
      <c r="Y118" s="105">
        <f t="shared" si="27"/>
        <v>0</v>
      </c>
      <c r="Z118" s="106">
        <f t="shared" si="27"/>
        <v>0</v>
      </c>
      <c r="AA118" s="117">
        <f t="shared" si="28"/>
        <v>0</v>
      </c>
      <c r="AB118" s="93"/>
      <c r="AC118" s="93"/>
    </row>
    <row r="119" spans="2:29" ht="24" thickBot="1">
      <c r="B119" s="28" t="s">
        <v>49</v>
      </c>
      <c r="C119" s="112">
        <v>0</v>
      </c>
      <c r="D119" s="113">
        <v>0</v>
      </c>
      <c r="E119" s="112">
        <v>1</v>
      </c>
      <c r="F119" s="113">
        <v>1</v>
      </c>
      <c r="G119" s="112">
        <v>0</v>
      </c>
      <c r="H119" s="113">
        <v>0</v>
      </c>
      <c r="I119" s="112">
        <v>0</v>
      </c>
      <c r="J119" s="113">
        <v>0</v>
      </c>
      <c r="K119" s="112">
        <v>0</v>
      </c>
      <c r="L119" s="113">
        <v>0</v>
      </c>
      <c r="M119" s="112">
        <v>1</v>
      </c>
      <c r="N119" s="113">
        <v>1</v>
      </c>
      <c r="O119" s="112">
        <v>0</v>
      </c>
      <c r="P119" s="113">
        <v>0</v>
      </c>
      <c r="Q119" s="112">
        <v>1</v>
      </c>
      <c r="R119" s="113">
        <v>0</v>
      </c>
      <c r="S119" s="112">
        <v>0</v>
      </c>
      <c r="T119" s="113">
        <v>0</v>
      </c>
      <c r="U119" s="112">
        <v>2</v>
      </c>
      <c r="V119" s="113">
        <v>0</v>
      </c>
      <c r="W119" s="112">
        <v>11</v>
      </c>
      <c r="X119" s="113">
        <v>0</v>
      </c>
      <c r="Y119" s="105">
        <f t="shared" si="27"/>
        <v>16</v>
      </c>
      <c r="Z119" s="106">
        <f t="shared" si="27"/>
        <v>2</v>
      </c>
      <c r="AA119" s="117">
        <f>SUM(Y119:Z119)</f>
        <v>18</v>
      </c>
      <c r="AB119" s="93"/>
      <c r="AC119" s="93"/>
    </row>
    <row r="120" spans="2:29" ht="24.75" thickTop="1" thickBot="1">
      <c r="B120" s="55" t="s">
        <v>25</v>
      </c>
      <c r="C120" s="101">
        <f>SUM(C110:C119)</f>
        <v>7</v>
      </c>
      <c r="D120" s="99">
        <f>SUM(D110:D119)</f>
        <v>2</v>
      </c>
      <c r="E120" s="101">
        <f t="shared" ref="E120:Z120" si="29">SUM(E110:E119)</f>
        <v>7</v>
      </c>
      <c r="F120" s="99">
        <f t="shared" si="29"/>
        <v>2</v>
      </c>
      <c r="G120" s="101">
        <f t="shared" si="29"/>
        <v>9</v>
      </c>
      <c r="H120" s="99">
        <f t="shared" si="29"/>
        <v>1</v>
      </c>
      <c r="I120" s="101">
        <f t="shared" si="29"/>
        <v>12</v>
      </c>
      <c r="J120" s="99">
        <f t="shared" si="29"/>
        <v>1</v>
      </c>
      <c r="K120" s="101">
        <f t="shared" si="29"/>
        <v>13</v>
      </c>
      <c r="L120" s="99">
        <f t="shared" si="29"/>
        <v>0</v>
      </c>
      <c r="M120" s="101">
        <f t="shared" si="29"/>
        <v>16</v>
      </c>
      <c r="N120" s="99">
        <f t="shared" si="29"/>
        <v>2</v>
      </c>
      <c r="O120" s="101">
        <f t="shared" si="29"/>
        <v>16</v>
      </c>
      <c r="P120" s="99">
        <f t="shared" si="29"/>
        <v>1</v>
      </c>
      <c r="Q120" s="101">
        <f t="shared" si="29"/>
        <v>17</v>
      </c>
      <c r="R120" s="99">
        <f t="shared" si="29"/>
        <v>0</v>
      </c>
      <c r="S120" s="101">
        <f t="shared" si="29"/>
        <v>14</v>
      </c>
      <c r="T120" s="99">
        <f t="shared" si="29"/>
        <v>1</v>
      </c>
      <c r="U120" s="101">
        <f t="shared" si="29"/>
        <v>18</v>
      </c>
      <c r="V120" s="99">
        <f t="shared" si="29"/>
        <v>4</v>
      </c>
      <c r="W120" s="101">
        <f t="shared" si="29"/>
        <v>19</v>
      </c>
      <c r="X120" s="99">
        <f t="shared" si="29"/>
        <v>0</v>
      </c>
      <c r="Y120" s="101">
        <f t="shared" si="29"/>
        <v>148</v>
      </c>
      <c r="Z120" s="99">
        <f t="shared" si="29"/>
        <v>14</v>
      </c>
      <c r="AA120" s="55">
        <f>SUM(AA110:AA119)</f>
        <v>162</v>
      </c>
      <c r="AB120" s="93"/>
      <c r="AC120" s="93"/>
    </row>
    <row r="121" spans="2:29" ht="15" thickTop="1"/>
    <row r="122" spans="2:29" ht="48.75" customHeight="1">
      <c r="B122" s="141" t="s">
        <v>52</v>
      </c>
      <c r="C122" s="141"/>
      <c r="D122" s="141"/>
      <c r="E122" s="141"/>
      <c r="F122" s="141"/>
      <c r="G122" s="141"/>
      <c r="H122" s="141"/>
      <c r="I122" s="141"/>
      <c r="J122" s="141"/>
      <c r="K122" s="141"/>
      <c r="L122" s="141"/>
      <c r="M122" s="141"/>
      <c r="N122" s="141"/>
      <c r="O122" s="141"/>
      <c r="P122" s="141"/>
      <c r="Q122" s="141"/>
      <c r="R122" s="141"/>
      <c r="S122" s="141"/>
      <c r="T122" s="141"/>
      <c r="U122" s="141"/>
      <c r="V122" s="25"/>
      <c r="W122" s="25"/>
    </row>
    <row r="123" spans="2:29" ht="15" thickBot="1"/>
    <row r="124" spans="2:29" s="13" customFormat="1" ht="23.25" customHeight="1" thickTop="1" thickBot="1">
      <c r="B124" s="142" t="s">
        <v>26</v>
      </c>
      <c r="C124" s="145" t="s">
        <v>61</v>
      </c>
      <c r="D124" s="146"/>
      <c r="E124" s="146"/>
      <c r="F124" s="146"/>
      <c r="G124" s="146"/>
      <c r="H124" s="146"/>
      <c r="I124" s="146"/>
      <c r="J124" s="146"/>
      <c r="K124" s="146"/>
      <c r="L124" s="146"/>
      <c r="M124" s="146"/>
      <c r="N124" s="146"/>
      <c r="O124" s="146"/>
      <c r="P124" s="146"/>
      <c r="Q124" s="146"/>
      <c r="R124" s="147"/>
      <c r="S124" s="131" t="s">
        <v>102</v>
      </c>
      <c r="T124" s="132"/>
      <c r="U124" s="135" t="s">
        <v>25</v>
      </c>
      <c r="V124" s="14"/>
      <c r="W124" s="14"/>
      <c r="X124" s="14"/>
    </row>
    <row r="125" spans="2:29" s="13" customFormat="1" ht="44.25" customHeight="1" thickTop="1">
      <c r="B125" s="143"/>
      <c r="C125" s="148" t="s">
        <v>70</v>
      </c>
      <c r="D125" s="149"/>
      <c r="E125" s="138" t="s">
        <v>103</v>
      </c>
      <c r="F125" s="139"/>
      <c r="G125" s="138" t="s">
        <v>104</v>
      </c>
      <c r="H125" s="139"/>
      <c r="I125" s="138" t="s">
        <v>105</v>
      </c>
      <c r="J125" s="139"/>
      <c r="K125" s="138" t="s">
        <v>106</v>
      </c>
      <c r="L125" s="139"/>
      <c r="M125" s="138" t="s">
        <v>107</v>
      </c>
      <c r="N125" s="139"/>
      <c r="O125" s="138" t="s">
        <v>108</v>
      </c>
      <c r="P125" s="139"/>
      <c r="Q125" s="138" t="s">
        <v>59</v>
      </c>
      <c r="R125" s="139"/>
      <c r="S125" s="133"/>
      <c r="T125" s="134"/>
      <c r="U125" s="136"/>
      <c r="V125" s="14"/>
      <c r="W125" s="14"/>
      <c r="X125" s="14"/>
    </row>
    <row r="126" spans="2:29" s="13" customFormat="1" ht="27.75" customHeight="1" thickBot="1">
      <c r="B126" s="144"/>
      <c r="C126" s="30" t="s">
        <v>57</v>
      </c>
      <c r="D126" s="33" t="s">
        <v>58</v>
      </c>
      <c r="E126" s="30" t="s">
        <v>57</v>
      </c>
      <c r="F126" s="33" t="s">
        <v>58</v>
      </c>
      <c r="G126" s="30" t="s">
        <v>57</v>
      </c>
      <c r="H126" s="33" t="s">
        <v>58</v>
      </c>
      <c r="I126" s="30" t="s">
        <v>57</v>
      </c>
      <c r="J126" s="33" t="s">
        <v>58</v>
      </c>
      <c r="K126" s="30" t="s">
        <v>57</v>
      </c>
      <c r="L126" s="33" t="s">
        <v>58</v>
      </c>
      <c r="M126" s="30" t="s">
        <v>57</v>
      </c>
      <c r="N126" s="33" t="s">
        <v>58</v>
      </c>
      <c r="O126" s="30" t="s">
        <v>57</v>
      </c>
      <c r="P126" s="33" t="s">
        <v>58</v>
      </c>
      <c r="Q126" s="30" t="s">
        <v>57</v>
      </c>
      <c r="R126" s="33" t="s">
        <v>58</v>
      </c>
      <c r="S126" s="114" t="s">
        <v>57</v>
      </c>
      <c r="T126" s="115" t="s">
        <v>58</v>
      </c>
      <c r="U126" s="137"/>
      <c r="V126" s="14"/>
      <c r="W126" s="14"/>
      <c r="X126" s="14"/>
    </row>
    <row r="127" spans="2:29" s="13" customFormat="1" ht="29.25" customHeight="1" thickTop="1">
      <c r="B127" s="26" t="s">
        <v>33</v>
      </c>
      <c r="C127" s="112">
        <v>17</v>
      </c>
      <c r="D127" s="113">
        <v>2</v>
      </c>
      <c r="E127" s="112">
        <v>0</v>
      </c>
      <c r="F127" s="113">
        <v>1</v>
      </c>
      <c r="G127" s="112">
        <v>2</v>
      </c>
      <c r="H127" s="113">
        <v>0</v>
      </c>
      <c r="I127" s="112">
        <v>12</v>
      </c>
      <c r="J127" s="113">
        <v>2</v>
      </c>
      <c r="K127" s="112">
        <v>0</v>
      </c>
      <c r="L127" s="113">
        <v>0</v>
      </c>
      <c r="M127" s="112">
        <v>0</v>
      </c>
      <c r="N127" s="113">
        <v>2</v>
      </c>
      <c r="O127" s="112">
        <v>1</v>
      </c>
      <c r="P127" s="113">
        <v>1</v>
      </c>
      <c r="Q127" s="112">
        <v>16</v>
      </c>
      <c r="R127" s="113">
        <v>2</v>
      </c>
      <c r="S127" s="100">
        <f>SUM(C127,E127,G127,I127,K127,Q127,O127,M127)</f>
        <v>48</v>
      </c>
      <c r="T127" s="100">
        <f>SUM(D127,F127,R127,P127,N127,L127,J127,H127)</f>
        <v>10</v>
      </c>
      <c r="U127" s="104">
        <f>SUM(S127:T127)</f>
        <v>58</v>
      </c>
      <c r="V127" s="14"/>
      <c r="W127" s="14"/>
      <c r="X127" s="14"/>
    </row>
    <row r="128" spans="2:29" s="13" customFormat="1" ht="26.25" customHeight="1">
      <c r="B128" s="27" t="s">
        <v>18</v>
      </c>
      <c r="C128" s="112">
        <v>15</v>
      </c>
      <c r="D128" s="113">
        <v>0</v>
      </c>
      <c r="E128" s="112">
        <v>0</v>
      </c>
      <c r="F128" s="113">
        <v>1</v>
      </c>
      <c r="G128" s="112">
        <v>0</v>
      </c>
      <c r="H128" s="113">
        <v>0</v>
      </c>
      <c r="I128" s="112">
        <v>29</v>
      </c>
      <c r="J128" s="113">
        <v>7</v>
      </c>
      <c r="K128" s="112">
        <v>5</v>
      </c>
      <c r="L128" s="113">
        <v>5</v>
      </c>
      <c r="M128" s="112">
        <v>1</v>
      </c>
      <c r="N128" s="113">
        <v>6</v>
      </c>
      <c r="O128" s="112">
        <v>0</v>
      </c>
      <c r="P128" s="113">
        <v>0</v>
      </c>
      <c r="Q128" s="112">
        <v>23</v>
      </c>
      <c r="R128" s="113">
        <v>4</v>
      </c>
      <c r="S128" s="100">
        <f>SUM(C128,Q128,O128,M128,K128,I128,G128,E128)</f>
        <v>73</v>
      </c>
      <c r="T128" s="100">
        <f>SUM(D128,F128,R128,P128,N128,L128,J128,H128)</f>
        <v>23</v>
      </c>
      <c r="U128" s="106">
        <f>SUM(S128:T128)</f>
        <v>96</v>
      </c>
      <c r="V128" s="14"/>
      <c r="W128" s="14"/>
      <c r="X128" s="14"/>
    </row>
    <row r="129" spans="2:24" s="13" customFormat="1" ht="28.5" customHeight="1">
      <c r="B129" s="27" t="s">
        <v>19</v>
      </c>
      <c r="C129" s="112">
        <v>29</v>
      </c>
      <c r="D129" s="113">
        <v>1</v>
      </c>
      <c r="E129" s="112">
        <v>2</v>
      </c>
      <c r="F129" s="113">
        <v>1</v>
      </c>
      <c r="G129" s="112">
        <v>2</v>
      </c>
      <c r="H129" s="113">
        <v>0</v>
      </c>
      <c r="I129" s="112">
        <v>28</v>
      </c>
      <c r="J129" s="113">
        <v>3</v>
      </c>
      <c r="K129" s="112">
        <v>0</v>
      </c>
      <c r="L129" s="113">
        <v>0</v>
      </c>
      <c r="M129" s="112">
        <v>0</v>
      </c>
      <c r="N129" s="113">
        <v>0</v>
      </c>
      <c r="O129" s="112">
        <v>0</v>
      </c>
      <c r="P129" s="113">
        <v>0</v>
      </c>
      <c r="Q129" s="112">
        <v>22</v>
      </c>
      <c r="R129" s="113">
        <v>5</v>
      </c>
      <c r="S129" s="100">
        <f t="shared" ref="S129:S135" si="30">SUM(C129,Q129,O129,M129,K129,I129,G129,E129)</f>
        <v>83</v>
      </c>
      <c r="T129" s="100">
        <f t="shared" ref="T129:T135" si="31">SUM(D129,F129,R129,P129,N129,L129,J129,H129)</f>
        <v>10</v>
      </c>
      <c r="U129" s="106">
        <f t="shared" ref="U129:U135" si="32">SUM(S129:T129)</f>
        <v>93</v>
      </c>
      <c r="V129" s="14"/>
      <c r="W129" s="14"/>
      <c r="X129" s="14"/>
    </row>
    <row r="130" spans="2:24" s="13" customFormat="1" ht="27.75" customHeight="1">
      <c r="B130" s="27" t="s">
        <v>20</v>
      </c>
      <c r="C130" s="112">
        <v>12</v>
      </c>
      <c r="D130" s="113">
        <v>1</v>
      </c>
      <c r="E130" s="112">
        <v>0</v>
      </c>
      <c r="F130" s="113">
        <v>0</v>
      </c>
      <c r="G130" s="112">
        <v>0</v>
      </c>
      <c r="H130" s="113">
        <v>0</v>
      </c>
      <c r="I130" s="112">
        <v>102</v>
      </c>
      <c r="J130" s="113">
        <v>14</v>
      </c>
      <c r="K130" s="112">
        <v>6</v>
      </c>
      <c r="L130" s="113">
        <v>0</v>
      </c>
      <c r="M130" s="112">
        <v>9</v>
      </c>
      <c r="N130" s="113">
        <v>6</v>
      </c>
      <c r="O130" s="112">
        <v>0</v>
      </c>
      <c r="P130" s="113">
        <v>0</v>
      </c>
      <c r="Q130" s="112">
        <v>31</v>
      </c>
      <c r="R130" s="113">
        <v>0</v>
      </c>
      <c r="S130" s="100">
        <f t="shared" si="30"/>
        <v>160</v>
      </c>
      <c r="T130" s="100">
        <f t="shared" si="31"/>
        <v>21</v>
      </c>
      <c r="U130" s="106">
        <f t="shared" si="32"/>
        <v>181</v>
      </c>
      <c r="V130" s="14"/>
      <c r="W130" s="14"/>
      <c r="X130" s="14"/>
    </row>
    <row r="131" spans="2:24" s="13" customFormat="1" ht="27" customHeight="1">
      <c r="B131" s="27" t="s">
        <v>21</v>
      </c>
      <c r="C131" s="112">
        <v>1</v>
      </c>
      <c r="D131" s="113">
        <v>2</v>
      </c>
      <c r="E131" s="112">
        <v>6</v>
      </c>
      <c r="F131" s="113">
        <v>13</v>
      </c>
      <c r="G131" s="112">
        <v>0</v>
      </c>
      <c r="H131" s="113">
        <v>0</v>
      </c>
      <c r="I131" s="112">
        <v>30</v>
      </c>
      <c r="J131" s="113">
        <v>18</v>
      </c>
      <c r="K131" s="112">
        <v>2</v>
      </c>
      <c r="L131" s="113">
        <v>0</v>
      </c>
      <c r="M131" s="112">
        <v>4</v>
      </c>
      <c r="N131" s="113">
        <v>1</v>
      </c>
      <c r="O131" s="112">
        <v>0</v>
      </c>
      <c r="P131" s="113">
        <v>0</v>
      </c>
      <c r="Q131" s="112">
        <v>19</v>
      </c>
      <c r="R131" s="113">
        <v>3</v>
      </c>
      <c r="S131" s="100">
        <f t="shared" si="30"/>
        <v>62</v>
      </c>
      <c r="T131" s="100">
        <f t="shared" si="31"/>
        <v>37</v>
      </c>
      <c r="U131" s="106">
        <f t="shared" si="32"/>
        <v>99</v>
      </c>
      <c r="V131" s="14"/>
      <c r="W131" s="14"/>
      <c r="X131" s="14"/>
    </row>
    <row r="132" spans="2:24" s="13" customFormat="1" ht="24" customHeight="1">
      <c r="B132" s="27" t="s">
        <v>22</v>
      </c>
      <c r="C132" s="112">
        <v>0</v>
      </c>
      <c r="D132" s="113">
        <v>0</v>
      </c>
      <c r="E132" s="112">
        <v>1</v>
      </c>
      <c r="F132" s="113">
        <v>3</v>
      </c>
      <c r="G132" s="112">
        <v>0</v>
      </c>
      <c r="H132" s="113">
        <v>0</v>
      </c>
      <c r="I132" s="112">
        <v>8</v>
      </c>
      <c r="J132" s="113">
        <v>5</v>
      </c>
      <c r="K132" s="112">
        <v>2</v>
      </c>
      <c r="L132" s="113">
        <v>0</v>
      </c>
      <c r="M132" s="112">
        <v>1</v>
      </c>
      <c r="N132" s="113">
        <v>0</v>
      </c>
      <c r="O132" s="112">
        <v>0</v>
      </c>
      <c r="P132" s="113">
        <v>3</v>
      </c>
      <c r="Q132" s="112">
        <v>11</v>
      </c>
      <c r="R132" s="113">
        <v>7</v>
      </c>
      <c r="S132" s="100">
        <f t="shared" si="30"/>
        <v>23</v>
      </c>
      <c r="T132" s="100">
        <f t="shared" si="31"/>
        <v>18</v>
      </c>
      <c r="U132" s="106">
        <f t="shared" si="32"/>
        <v>41</v>
      </c>
      <c r="V132" s="14"/>
      <c r="W132" s="14"/>
      <c r="X132" s="14"/>
    </row>
    <row r="133" spans="2:24" s="13" customFormat="1" ht="30.75" customHeight="1">
      <c r="B133" s="27" t="s">
        <v>23</v>
      </c>
      <c r="C133" s="112">
        <v>20</v>
      </c>
      <c r="D133" s="113">
        <v>3</v>
      </c>
      <c r="E133" s="112">
        <v>0</v>
      </c>
      <c r="F133" s="113">
        <v>1</v>
      </c>
      <c r="G133" s="112">
        <v>0</v>
      </c>
      <c r="H133" s="113">
        <v>0</v>
      </c>
      <c r="I133" s="112">
        <v>0</v>
      </c>
      <c r="J133" s="113">
        <v>0</v>
      </c>
      <c r="K133" s="112">
        <v>0</v>
      </c>
      <c r="L133" s="113">
        <v>0</v>
      </c>
      <c r="M133" s="112">
        <v>0</v>
      </c>
      <c r="N133" s="113">
        <v>0</v>
      </c>
      <c r="O133" s="112">
        <v>0</v>
      </c>
      <c r="P133" s="113">
        <v>0</v>
      </c>
      <c r="Q133" s="112">
        <v>15</v>
      </c>
      <c r="R133" s="113">
        <v>2</v>
      </c>
      <c r="S133" s="100">
        <f t="shared" si="30"/>
        <v>35</v>
      </c>
      <c r="T133" s="100">
        <f t="shared" si="31"/>
        <v>6</v>
      </c>
      <c r="U133" s="106">
        <f t="shared" si="32"/>
        <v>41</v>
      </c>
      <c r="V133" s="14"/>
      <c r="W133" s="14"/>
      <c r="X133" s="14"/>
    </row>
    <row r="134" spans="2:24" s="13" customFormat="1" ht="30" customHeight="1">
      <c r="B134" s="28" t="s">
        <v>24</v>
      </c>
      <c r="C134" s="112">
        <v>16</v>
      </c>
      <c r="D134" s="113">
        <v>0</v>
      </c>
      <c r="E134" s="112">
        <v>1</v>
      </c>
      <c r="F134" s="113">
        <v>0</v>
      </c>
      <c r="G134" s="112">
        <v>0</v>
      </c>
      <c r="H134" s="113">
        <v>1</v>
      </c>
      <c r="I134" s="112">
        <v>13</v>
      </c>
      <c r="J134" s="113">
        <v>4</v>
      </c>
      <c r="K134" s="112">
        <v>0</v>
      </c>
      <c r="L134" s="113">
        <v>0</v>
      </c>
      <c r="M134" s="112">
        <v>1</v>
      </c>
      <c r="N134" s="113">
        <v>2</v>
      </c>
      <c r="O134" s="112">
        <v>3</v>
      </c>
      <c r="P134" s="113">
        <v>0</v>
      </c>
      <c r="Q134" s="112">
        <v>4</v>
      </c>
      <c r="R134" s="113">
        <v>1</v>
      </c>
      <c r="S134" s="100">
        <f t="shared" si="30"/>
        <v>38</v>
      </c>
      <c r="T134" s="100">
        <f t="shared" si="31"/>
        <v>8</v>
      </c>
      <c r="U134" s="106">
        <f t="shared" si="32"/>
        <v>46</v>
      </c>
      <c r="V134" s="14"/>
      <c r="W134" s="14"/>
      <c r="X134" s="14"/>
    </row>
    <row r="135" spans="2:24" s="13" customFormat="1" ht="33" customHeight="1">
      <c r="B135" s="28" t="s">
        <v>50</v>
      </c>
      <c r="C135" s="112">
        <v>0</v>
      </c>
      <c r="D135" s="113">
        <v>0</v>
      </c>
      <c r="E135" s="112">
        <v>0</v>
      </c>
      <c r="F135" s="113">
        <v>0</v>
      </c>
      <c r="G135" s="112">
        <v>0</v>
      </c>
      <c r="H135" s="113">
        <v>0</v>
      </c>
      <c r="I135" s="112">
        <v>0</v>
      </c>
      <c r="J135" s="113">
        <v>0</v>
      </c>
      <c r="K135" s="112">
        <v>0</v>
      </c>
      <c r="L135" s="113">
        <v>0</v>
      </c>
      <c r="M135" s="112">
        <v>0</v>
      </c>
      <c r="N135" s="113">
        <v>0</v>
      </c>
      <c r="O135" s="112">
        <v>0</v>
      </c>
      <c r="P135" s="113">
        <v>0</v>
      </c>
      <c r="Q135" s="112">
        <v>0</v>
      </c>
      <c r="R135" s="113">
        <v>0</v>
      </c>
      <c r="S135" s="100">
        <f t="shared" si="30"/>
        <v>0</v>
      </c>
      <c r="T135" s="100">
        <f t="shared" si="31"/>
        <v>0</v>
      </c>
      <c r="U135" s="106">
        <f t="shared" si="32"/>
        <v>0</v>
      </c>
      <c r="V135" s="14"/>
      <c r="W135" s="14"/>
      <c r="X135" s="14"/>
    </row>
    <row r="136" spans="2:24" s="13" customFormat="1" ht="24.75" customHeight="1" thickBot="1">
      <c r="B136" s="28" t="s">
        <v>49</v>
      </c>
      <c r="C136" s="112">
        <v>0</v>
      </c>
      <c r="D136" s="113">
        <v>0</v>
      </c>
      <c r="E136" s="112">
        <v>2</v>
      </c>
      <c r="F136" s="113">
        <v>0</v>
      </c>
      <c r="G136" s="112">
        <v>0</v>
      </c>
      <c r="H136" s="113">
        <v>0</v>
      </c>
      <c r="I136" s="112">
        <v>1</v>
      </c>
      <c r="J136" s="113">
        <v>0</v>
      </c>
      <c r="K136" s="112">
        <v>0</v>
      </c>
      <c r="L136" s="113">
        <v>0</v>
      </c>
      <c r="M136" s="112">
        <v>0</v>
      </c>
      <c r="N136" s="113">
        <v>0</v>
      </c>
      <c r="O136" s="112">
        <v>7</v>
      </c>
      <c r="P136" s="113">
        <v>0</v>
      </c>
      <c r="Q136" s="112">
        <v>4</v>
      </c>
      <c r="R136" s="113">
        <v>0</v>
      </c>
      <c r="S136" s="100">
        <f>SUM(Q136,O136,M136,K136,I136,G136,E136,C136)</f>
        <v>14</v>
      </c>
      <c r="T136" s="100">
        <f>SUM(R136,P136,N136,L136,J136,H136,F136,D136)</f>
        <v>0</v>
      </c>
      <c r="U136" s="106">
        <f>SUM(S136:T136)</f>
        <v>14</v>
      </c>
      <c r="V136" s="14"/>
      <c r="W136" s="14"/>
      <c r="X136" s="14"/>
    </row>
    <row r="137" spans="2:24" s="13" customFormat="1" ht="30" customHeight="1" thickTop="1" thickBot="1">
      <c r="B137" s="55" t="s">
        <v>25</v>
      </c>
      <c r="C137" s="101">
        <f t="shared" ref="C137:R137" si="33">SUM(C127:C136)</f>
        <v>110</v>
      </c>
      <c r="D137" s="99">
        <f t="shared" si="33"/>
        <v>9</v>
      </c>
      <c r="E137" s="101">
        <f t="shared" si="33"/>
        <v>12</v>
      </c>
      <c r="F137" s="99">
        <f t="shared" si="33"/>
        <v>20</v>
      </c>
      <c r="G137" s="101">
        <f t="shared" si="33"/>
        <v>4</v>
      </c>
      <c r="H137" s="99">
        <f t="shared" si="33"/>
        <v>1</v>
      </c>
      <c r="I137" s="101">
        <f t="shared" si="33"/>
        <v>223</v>
      </c>
      <c r="J137" s="99">
        <f t="shared" si="33"/>
        <v>53</v>
      </c>
      <c r="K137" s="101">
        <f t="shared" si="33"/>
        <v>15</v>
      </c>
      <c r="L137" s="99">
        <f t="shared" si="33"/>
        <v>5</v>
      </c>
      <c r="M137" s="101">
        <f t="shared" si="33"/>
        <v>16</v>
      </c>
      <c r="N137" s="99">
        <f t="shared" si="33"/>
        <v>17</v>
      </c>
      <c r="O137" s="101">
        <f t="shared" si="33"/>
        <v>11</v>
      </c>
      <c r="P137" s="99">
        <f t="shared" si="33"/>
        <v>4</v>
      </c>
      <c r="Q137" s="101">
        <f t="shared" si="33"/>
        <v>145</v>
      </c>
      <c r="R137" s="99">
        <f t="shared" si="33"/>
        <v>24</v>
      </c>
      <c r="S137" s="102">
        <f>SUM(S127:S136)</f>
        <v>536</v>
      </c>
      <c r="T137" s="111">
        <f>SUM(T127:T136)</f>
        <v>133</v>
      </c>
      <c r="U137" s="70">
        <f>SUM(U127:U136)</f>
        <v>669</v>
      </c>
      <c r="V137" s="14"/>
      <c r="W137" s="14"/>
      <c r="X137" s="14"/>
    </row>
    <row r="138" spans="2:24" ht="15" thickTop="1"/>
    <row r="141" spans="2:24" s="13" customFormat="1" ht="12.75"/>
    <row r="152" ht="27" customHeight="1"/>
    <row r="156" ht="48.75" customHeight="1"/>
    <row r="158" ht="23.25" customHeight="1"/>
    <row r="159" ht="44.25" customHeight="1"/>
    <row r="160" ht="27.75" customHeight="1"/>
    <row r="161" ht="29.25" customHeight="1"/>
    <row r="162" ht="26.25" customHeight="1"/>
    <row r="163" ht="28.5" customHeight="1"/>
    <row r="164" ht="27.75" customHeight="1"/>
    <row r="165" ht="27" customHeight="1"/>
    <row r="166" ht="24" customHeight="1"/>
    <row r="167" ht="30.75" customHeight="1"/>
    <row r="168" ht="30" customHeight="1"/>
    <row r="169" ht="33" customHeight="1"/>
    <row r="170" ht="24.75" customHeight="1"/>
    <row r="171" ht="30" customHeight="1"/>
  </sheetData>
  <mergeCells count="118">
    <mergeCell ref="B6:K6"/>
    <mergeCell ref="B8:B10"/>
    <mergeCell ref="C8:G8"/>
    <mergeCell ref="H8:J9"/>
    <mergeCell ref="K8:K10"/>
    <mergeCell ref="C9:E9"/>
    <mergeCell ref="F9:G9"/>
    <mergeCell ref="B4:P4"/>
    <mergeCell ref="B23:O23"/>
    <mergeCell ref="B25:B27"/>
    <mergeCell ref="C25:N25"/>
    <mergeCell ref="C26:E26"/>
    <mergeCell ref="F26:I26"/>
    <mergeCell ref="J26:K26"/>
    <mergeCell ref="L26:L27"/>
    <mergeCell ref="M26:N26"/>
    <mergeCell ref="O26:O27"/>
    <mergeCell ref="B38:AG38"/>
    <mergeCell ref="B54:J54"/>
    <mergeCell ref="B56:B59"/>
    <mergeCell ref="C56:C59"/>
    <mergeCell ref="D56:J56"/>
    <mergeCell ref="D57:J57"/>
    <mergeCell ref="D58:D59"/>
    <mergeCell ref="E58:E59"/>
    <mergeCell ref="B40:B43"/>
    <mergeCell ref="C40:U40"/>
    <mergeCell ref="G42:H42"/>
    <mergeCell ref="I42:I43"/>
    <mergeCell ref="J42:K42"/>
    <mergeCell ref="L42:L43"/>
    <mergeCell ref="M42:N42"/>
    <mergeCell ref="O42:O43"/>
    <mergeCell ref="U41:U43"/>
    <mergeCell ref="P42:Q42"/>
    <mergeCell ref="R42:R43"/>
    <mergeCell ref="S42:T42"/>
    <mergeCell ref="V40:AG40"/>
    <mergeCell ref="C41:E41"/>
    <mergeCell ref="F41:H41"/>
    <mergeCell ref="I41:K41"/>
    <mergeCell ref="L41:N41"/>
    <mergeCell ref="O41:Q41"/>
    <mergeCell ref="R41:T41"/>
    <mergeCell ref="AF41:AG42"/>
    <mergeCell ref="C42:C43"/>
    <mergeCell ref="D42:E42"/>
    <mergeCell ref="F42:F43"/>
    <mergeCell ref="Z41:AA42"/>
    <mergeCell ref="AB41:AC42"/>
    <mergeCell ref="V41:W42"/>
    <mergeCell ref="X41:Y42"/>
    <mergeCell ref="AD41:AE42"/>
    <mergeCell ref="B74:B76"/>
    <mergeCell ref="C74:F75"/>
    <mergeCell ref="G74:G76"/>
    <mergeCell ref="H74:Q74"/>
    <mergeCell ref="H75:K75"/>
    <mergeCell ref="L75:L76"/>
    <mergeCell ref="M75:P75"/>
    <mergeCell ref="Q75:Q76"/>
    <mergeCell ref="F58:F59"/>
    <mergeCell ref="G58:G59"/>
    <mergeCell ref="H58:H59"/>
    <mergeCell ref="I58:J58"/>
    <mergeCell ref="B72:Q72"/>
    <mergeCell ref="B87:R87"/>
    <mergeCell ref="B89:B92"/>
    <mergeCell ref="C89:J89"/>
    <mergeCell ref="K89:R89"/>
    <mergeCell ref="C90:C92"/>
    <mergeCell ref="D90:J90"/>
    <mergeCell ref="K90:K92"/>
    <mergeCell ref="L90:R90"/>
    <mergeCell ref="D91:D92"/>
    <mergeCell ref="E91:E92"/>
    <mergeCell ref="G108:H108"/>
    <mergeCell ref="I108:J108"/>
    <mergeCell ref="K108:L108"/>
    <mergeCell ref="M108:N108"/>
    <mergeCell ref="N91:N92"/>
    <mergeCell ref="O91:O92"/>
    <mergeCell ref="P91:P92"/>
    <mergeCell ref="Q91:R91"/>
    <mergeCell ref="B105:AC105"/>
    <mergeCell ref="F91:F92"/>
    <mergeCell ref="G91:G92"/>
    <mergeCell ref="H91:H92"/>
    <mergeCell ref="I91:J91"/>
    <mergeCell ref="L91:L92"/>
    <mergeCell ref="M91:M92"/>
    <mergeCell ref="C107:X107"/>
    <mergeCell ref="Y107:Z108"/>
    <mergeCell ref="AA107:AA109"/>
    <mergeCell ref="S124:T125"/>
    <mergeCell ref="U124:U126"/>
    <mergeCell ref="M125:N125"/>
    <mergeCell ref="O125:P125"/>
    <mergeCell ref="Q125:R125"/>
    <mergeCell ref="B103:AC103"/>
    <mergeCell ref="B70:Q70"/>
    <mergeCell ref="B21:O21"/>
    <mergeCell ref="B122:U122"/>
    <mergeCell ref="B124:B126"/>
    <mergeCell ref="C124:R124"/>
    <mergeCell ref="C125:D125"/>
    <mergeCell ref="E125:F125"/>
    <mergeCell ref="G125:H125"/>
    <mergeCell ref="I125:J125"/>
    <mergeCell ref="K125:L125"/>
    <mergeCell ref="O108:P108"/>
    <mergeCell ref="Q108:R108"/>
    <mergeCell ref="S108:T108"/>
    <mergeCell ref="U108:V108"/>
    <mergeCell ref="W108:X108"/>
    <mergeCell ref="B107:B109"/>
    <mergeCell ref="C108:D108"/>
    <mergeCell ref="E108:F108"/>
  </mergeCells>
  <pageMargins left="0.25" right="0.25" top="0.75" bottom="0.75" header="0.3" footer="0.3"/>
  <pageSetup paperSize="9" scale="32"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3</vt:i4>
      </vt:variant>
    </vt:vector>
  </HeadingPairs>
  <TitlesOfParts>
    <vt:vector size="3" baseType="lpstr">
      <vt:lpstr>البيانات الوصفية </vt:lpstr>
      <vt:lpstr>المتغيرات </vt:lpstr>
      <vt:lpstr>التقرير نصف السنوي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2025-08-14T05:55:33Z</dcterms:modified>
</cp:coreProperties>
</file>